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mc:Choice Requires="x15">
      <x15ac:absPath xmlns:x15ac="http://schemas.microsoft.com/office/spreadsheetml/2010/11/ac" url="F:\中体連柔道関係\令和８年度\26071819県総体\HP\"/>
    </mc:Choice>
  </mc:AlternateContent>
  <xr:revisionPtr revIDLastSave="0" documentId="13_ncr:1_{EC2DA390-C9AC-46D5-B413-FDD15438676E}" xr6:coauthVersionLast="47" xr6:coauthVersionMax="47" xr10:uidLastSave="{00000000-0000-0000-0000-000000000000}"/>
  <bookViews>
    <workbookView xWindow="-108" yWindow="-108" windowWidth="23256" windowHeight="12456" xr2:uid="{00000000-000D-0000-FFFF-FFFF00000000}"/>
  </bookViews>
  <sheets>
    <sheet name="記入の仕方" sheetId="2" r:id="rId1"/>
    <sheet name="事前調査" sheetId="12" r:id="rId2"/>
    <sheet name="送金について" sheetId="15" r:id="rId3"/>
    <sheet name="男子" sheetId="7" r:id="rId4"/>
    <sheet name="女子" sheetId="8" r:id="rId5"/>
    <sheet name="入力不要１" sheetId="9" r:id="rId6"/>
    <sheet name="入力不要２(男)" sheetId="13" r:id="rId7"/>
    <sheet name="入力不要３(女)" sheetId="14" r:id="rId8"/>
    <sheet name="入力不要４(名簿)" sheetId="16" r:id="rId9"/>
    <sheet name="入力不要5(団体短冊)" sheetId="18"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9" l="1"/>
  <c r="E3" i="9"/>
  <c r="I3" i="9"/>
  <c r="C3" i="9"/>
  <c r="D5" i="14" l="1"/>
  <c r="D6" i="14"/>
  <c r="D7" i="14"/>
  <c r="D8" i="14"/>
  <c r="D9" i="14"/>
  <c r="D10" i="14"/>
  <c r="D11" i="14"/>
  <c r="D12" i="14"/>
  <c r="D13" i="14"/>
  <c r="D14" i="14"/>
  <c r="D15" i="14"/>
  <c r="D16" i="14"/>
  <c r="D17" i="14"/>
  <c r="D18" i="14"/>
  <c r="D19" i="14"/>
  <c r="D20" i="14"/>
  <c r="D4" i="14"/>
  <c r="D5" i="13"/>
  <c r="D6" i="13"/>
  <c r="D7" i="13"/>
  <c r="D8" i="13"/>
  <c r="D9" i="13"/>
  <c r="D10" i="13"/>
  <c r="D11" i="13"/>
  <c r="D12" i="13"/>
  <c r="D13" i="13"/>
  <c r="D14" i="13"/>
  <c r="D15" i="13"/>
  <c r="D16" i="13"/>
  <c r="D17" i="13"/>
  <c r="D18" i="13"/>
  <c r="D19" i="13"/>
  <c r="D20" i="13"/>
  <c r="D21" i="13"/>
  <c r="D22" i="13"/>
  <c r="D23" i="13"/>
  <c r="D4" i="13"/>
  <c r="N3" i="9"/>
  <c r="G3" i="9"/>
  <c r="M3" i="9"/>
  <c r="F3" i="9"/>
  <c r="P31" i="8"/>
  <c r="P29" i="8"/>
  <c r="V29" i="8"/>
  <c r="P33" i="7"/>
  <c r="P31" i="7"/>
  <c r="V31" i="8" l="1"/>
  <c r="V33" i="7"/>
  <c r="AJ3" i="9" s="1"/>
  <c r="V31" i="7"/>
  <c r="F5" i="18"/>
  <c r="E5" i="18"/>
  <c r="D5" i="18"/>
  <c r="C5" i="18"/>
  <c r="B5" i="18"/>
  <c r="A5" i="18"/>
  <c r="A2" i="18"/>
  <c r="H2" i="18"/>
  <c r="G2" i="18"/>
  <c r="F2" i="18"/>
  <c r="E2" i="18"/>
  <c r="D2" i="18"/>
  <c r="C2" i="18"/>
  <c r="B2" i="18"/>
  <c r="V4" i="16"/>
  <c r="W4" i="16"/>
  <c r="X4" i="16"/>
  <c r="V5" i="16"/>
  <c r="W5" i="16"/>
  <c r="X5" i="16"/>
  <c r="V6" i="16"/>
  <c r="W6" i="16"/>
  <c r="X6" i="16"/>
  <c r="V7" i="16"/>
  <c r="W7" i="16"/>
  <c r="X7" i="16"/>
  <c r="V8" i="16"/>
  <c r="W8" i="16"/>
  <c r="X8" i="16"/>
  <c r="V9" i="16"/>
  <c r="W9" i="16"/>
  <c r="X9" i="16"/>
  <c r="V10" i="16"/>
  <c r="W10" i="16"/>
  <c r="X10" i="16"/>
  <c r="V11" i="16"/>
  <c r="W11" i="16"/>
  <c r="X11" i="16"/>
  <c r="V12" i="16"/>
  <c r="W12" i="16"/>
  <c r="X12" i="16"/>
  <c r="V13" i="16"/>
  <c r="W13" i="16"/>
  <c r="X13" i="16"/>
  <c r="V14" i="16"/>
  <c r="W14" i="16"/>
  <c r="X14" i="16"/>
  <c r="V15" i="16"/>
  <c r="W15" i="16"/>
  <c r="X15" i="16"/>
  <c r="V16" i="16"/>
  <c r="W16" i="16"/>
  <c r="X16" i="16"/>
  <c r="V17" i="16"/>
  <c r="W17" i="16"/>
  <c r="X17" i="16"/>
  <c r="V18" i="16"/>
  <c r="W18" i="16"/>
  <c r="X18" i="16"/>
  <c r="V19" i="16"/>
  <c r="W19" i="16"/>
  <c r="X19" i="16"/>
  <c r="W3" i="16"/>
  <c r="X3" i="16"/>
  <c r="V3" i="16"/>
  <c r="U4" i="16"/>
  <c r="U5" i="16"/>
  <c r="U6" i="16"/>
  <c r="U7" i="16"/>
  <c r="U8" i="16"/>
  <c r="U9" i="16"/>
  <c r="U10" i="16"/>
  <c r="U11" i="16"/>
  <c r="U12" i="16"/>
  <c r="U13" i="16"/>
  <c r="U14" i="16"/>
  <c r="U15" i="16"/>
  <c r="U16" i="16"/>
  <c r="U17" i="16"/>
  <c r="U18" i="16"/>
  <c r="U19" i="16"/>
  <c r="U3" i="16"/>
  <c r="F4" i="16"/>
  <c r="G4" i="16"/>
  <c r="H4" i="16"/>
  <c r="F5" i="16"/>
  <c r="G5" i="16"/>
  <c r="H5" i="16"/>
  <c r="F6" i="16"/>
  <c r="G6" i="16"/>
  <c r="H6" i="16"/>
  <c r="F7" i="16"/>
  <c r="G7" i="16"/>
  <c r="H7" i="16"/>
  <c r="F8" i="16"/>
  <c r="G8" i="16"/>
  <c r="H8" i="16"/>
  <c r="F9" i="16"/>
  <c r="G9" i="16"/>
  <c r="H9" i="16"/>
  <c r="F10" i="16"/>
  <c r="G10" i="16"/>
  <c r="H10" i="16"/>
  <c r="F11" i="16"/>
  <c r="G11" i="16"/>
  <c r="H11" i="16"/>
  <c r="F12" i="16"/>
  <c r="G12" i="16"/>
  <c r="H12" i="16"/>
  <c r="F13" i="16"/>
  <c r="G13" i="16"/>
  <c r="H13" i="16"/>
  <c r="F14" i="16"/>
  <c r="G14" i="16"/>
  <c r="H14" i="16"/>
  <c r="F15" i="16"/>
  <c r="G15" i="16"/>
  <c r="H15" i="16"/>
  <c r="F16" i="16"/>
  <c r="G16" i="16"/>
  <c r="H16" i="16"/>
  <c r="F17" i="16"/>
  <c r="G17" i="16"/>
  <c r="H17" i="16"/>
  <c r="F18" i="16"/>
  <c r="G18" i="16"/>
  <c r="H18" i="16"/>
  <c r="F19" i="16"/>
  <c r="G19" i="16"/>
  <c r="H19" i="16"/>
  <c r="F20" i="16"/>
  <c r="G20" i="16"/>
  <c r="H20" i="16"/>
  <c r="F21" i="16"/>
  <c r="G21" i="16"/>
  <c r="H21" i="16"/>
  <c r="F22" i="16"/>
  <c r="G22" i="16"/>
  <c r="H22" i="16"/>
  <c r="G3" i="16"/>
  <c r="H3" i="16"/>
  <c r="F3" i="16"/>
  <c r="E4" i="16"/>
  <c r="E5" i="16"/>
  <c r="E6" i="16"/>
  <c r="E7" i="16"/>
  <c r="E8" i="16"/>
  <c r="E9" i="16"/>
  <c r="E10" i="16"/>
  <c r="E11" i="16"/>
  <c r="E12" i="16"/>
  <c r="E13" i="16"/>
  <c r="E14" i="16"/>
  <c r="E15" i="16"/>
  <c r="E16" i="16"/>
  <c r="E17" i="16"/>
  <c r="E18" i="16"/>
  <c r="E19" i="16"/>
  <c r="E20" i="16"/>
  <c r="E21" i="16"/>
  <c r="E22" i="16"/>
  <c r="E3" i="16"/>
  <c r="S3" i="16"/>
  <c r="R3" i="16"/>
  <c r="Q3" i="16"/>
  <c r="C3" i="16"/>
  <c r="B3" i="16"/>
  <c r="A3" i="16"/>
  <c r="U12" i="7"/>
  <c r="M8" i="16" s="1"/>
  <c r="P3" i="9"/>
  <c r="O3" i="9"/>
  <c r="L3" i="9"/>
  <c r="J3" i="9"/>
  <c r="H3" i="9"/>
  <c r="D3" i="9"/>
  <c r="B3" i="9"/>
  <c r="A3" i="9"/>
  <c r="H11" i="13"/>
  <c r="H12" i="13"/>
  <c r="H13" i="13"/>
  <c r="S11" i="7"/>
  <c r="K7" i="16" s="1"/>
  <c r="Q10" i="7"/>
  <c r="I6" i="16" s="1"/>
  <c r="T9" i="7"/>
  <c r="L5" i="16" s="1"/>
  <c r="V8" i="7"/>
  <c r="N4" i="16" s="1"/>
  <c r="T8" i="7"/>
  <c r="L4" i="16" s="1"/>
  <c r="T7" i="7"/>
  <c r="L3" i="16" s="1"/>
  <c r="X23" i="8"/>
  <c r="AF19" i="16" s="1"/>
  <c r="R7" i="7"/>
  <c r="J3" i="16" s="1"/>
  <c r="X22" i="8"/>
  <c r="AF18" i="16" s="1"/>
  <c r="X21" i="8"/>
  <c r="AF17" i="16" s="1"/>
  <c r="X20" i="8"/>
  <c r="AF16" i="16" s="1"/>
  <c r="X19" i="8"/>
  <c r="AF15" i="16" s="1"/>
  <c r="X18" i="8"/>
  <c r="AF14" i="16" s="1"/>
  <c r="X17" i="8"/>
  <c r="AF13" i="16" s="1"/>
  <c r="X16" i="8"/>
  <c r="AF12" i="16" s="1"/>
  <c r="X15" i="8"/>
  <c r="AF11" i="16" s="1"/>
  <c r="X14" i="8"/>
  <c r="AF10" i="16" s="1"/>
  <c r="X13" i="8"/>
  <c r="AF9" i="16" s="1"/>
  <c r="X12" i="8"/>
  <c r="AF8" i="16" s="1"/>
  <c r="X11" i="8"/>
  <c r="AF7" i="16" s="1"/>
  <c r="X10" i="8"/>
  <c r="AF6" i="16" s="1"/>
  <c r="X9" i="8"/>
  <c r="AF5" i="16" s="1"/>
  <c r="X8" i="8"/>
  <c r="AF4" i="16" s="1"/>
  <c r="X7" i="8"/>
  <c r="AF3" i="16" s="1"/>
  <c r="W23" i="8"/>
  <c r="AE19" i="16" s="1"/>
  <c r="W22" i="8"/>
  <c r="AE18" i="16" s="1"/>
  <c r="W21" i="8"/>
  <c r="AE17" i="16" s="1"/>
  <c r="W20" i="8"/>
  <c r="AE16" i="16" s="1"/>
  <c r="W19" i="8"/>
  <c r="AE15" i="16" s="1"/>
  <c r="W18" i="8"/>
  <c r="AE14" i="16" s="1"/>
  <c r="W17" i="8"/>
  <c r="AE13" i="16" s="1"/>
  <c r="W16" i="8"/>
  <c r="AE12" i="16" s="1"/>
  <c r="W15" i="8"/>
  <c r="AE11" i="16" s="1"/>
  <c r="W14" i="8"/>
  <c r="AE10" i="16" s="1"/>
  <c r="W13" i="8"/>
  <c r="AE9" i="16" s="1"/>
  <c r="W12" i="8"/>
  <c r="AE8" i="16" s="1"/>
  <c r="W11" i="8"/>
  <c r="AE7" i="16" s="1"/>
  <c r="W10" i="8"/>
  <c r="AE6" i="16" s="1"/>
  <c r="W9" i="8"/>
  <c r="AE5" i="16" s="1"/>
  <c r="W8" i="8"/>
  <c r="AE4" i="16" s="1"/>
  <c r="W7" i="8"/>
  <c r="AE3" i="16" s="1"/>
  <c r="V23" i="8"/>
  <c r="AD19" i="16" s="1"/>
  <c r="V22" i="8"/>
  <c r="AD18" i="16" s="1"/>
  <c r="V21" i="8"/>
  <c r="AD17" i="16" s="1"/>
  <c r="V20" i="8"/>
  <c r="AD16" i="16" s="1"/>
  <c r="V19" i="8"/>
  <c r="AD15" i="16" s="1"/>
  <c r="V18" i="8"/>
  <c r="AD14" i="16" s="1"/>
  <c r="V17" i="8"/>
  <c r="AD13" i="16" s="1"/>
  <c r="V16" i="8"/>
  <c r="AD12" i="16" s="1"/>
  <c r="V15" i="8"/>
  <c r="AD11" i="16" s="1"/>
  <c r="V14" i="8"/>
  <c r="AD10" i="16" s="1"/>
  <c r="V13" i="8"/>
  <c r="AD9" i="16" s="1"/>
  <c r="V12" i="8"/>
  <c r="AD8" i="16" s="1"/>
  <c r="V11" i="8"/>
  <c r="AD7" i="16" s="1"/>
  <c r="V10" i="8"/>
  <c r="AD6" i="16" s="1"/>
  <c r="V9" i="8"/>
  <c r="AD5" i="16" s="1"/>
  <c r="V8" i="8"/>
  <c r="AD4" i="16" s="1"/>
  <c r="V7" i="8"/>
  <c r="AD3" i="16" s="1"/>
  <c r="U23" i="8"/>
  <c r="AC19" i="16" s="1"/>
  <c r="U22" i="8"/>
  <c r="AC18" i="16" s="1"/>
  <c r="U21" i="8"/>
  <c r="AC17" i="16" s="1"/>
  <c r="U20" i="8"/>
  <c r="AC16" i="16" s="1"/>
  <c r="U19" i="8"/>
  <c r="AC15" i="16" s="1"/>
  <c r="U18" i="8"/>
  <c r="AC14" i="16" s="1"/>
  <c r="U17" i="8"/>
  <c r="AC13" i="16" s="1"/>
  <c r="U16" i="8"/>
  <c r="AC12" i="16" s="1"/>
  <c r="U15" i="8"/>
  <c r="AC11" i="16" s="1"/>
  <c r="U14" i="8"/>
  <c r="AC10" i="16" s="1"/>
  <c r="U13" i="8"/>
  <c r="AC9" i="16" s="1"/>
  <c r="U12" i="8"/>
  <c r="AC8" i="16" s="1"/>
  <c r="U11" i="8"/>
  <c r="AC7" i="16" s="1"/>
  <c r="U10" i="8"/>
  <c r="AC6" i="16" s="1"/>
  <c r="U9" i="8"/>
  <c r="AC5" i="16" s="1"/>
  <c r="U8" i="8"/>
  <c r="AC4" i="16" s="1"/>
  <c r="U7" i="8"/>
  <c r="AC3" i="16" s="1"/>
  <c r="T23" i="8"/>
  <c r="AB19" i="16" s="1"/>
  <c r="T22" i="8"/>
  <c r="AB18" i="16" s="1"/>
  <c r="T21" i="8"/>
  <c r="AB17" i="16" s="1"/>
  <c r="T20" i="8"/>
  <c r="AB16" i="16" s="1"/>
  <c r="T19" i="8"/>
  <c r="AB15" i="16" s="1"/>
  <c r="T18" i="8"/>
  <c r="AB14" i="16" s="1"/>
  <c r="T17" i="8"/>
  <c r="AB13" i="16" s="1"/>
  <c r="T16" i="8"/>
  <c r="AB12" i="16" s="1"/>
  <c r="T15" i="8"/>
  <c r="AB11" i="16" s="1"/>
  <c r="T14" i="8"/>
  <c r="AB10" i="16" s="1"/>
  <c r="T13" i="8"/>
  <c r="AB9" i="16" s="1"/>
  <c r="T12" i="8"/>
  <c r="AB8" i="16" s="1"/>
  <c r="T11" i="8"/>
  <c r="AB7" i="16" s="1"/>
  <c r="T10" i="8"/>
  <c r="AB6" i="16" s="1"/>
  <c r="T9" i="8"/>
  <c r="AB5" i="16" s="1"/>
  <c r="T8" i="8"/>
  <c r="AB4" i="16" s="1"/>
  <c r="T7" i="8"/>
  <c r="AB3" i="16" s="1"/>
  <c r="S23" i="8"/>
  <c r="AA19" i="16" s="1"/>
  <c r="S22" i="8"/>
  <c r="AA18" i="16" s="1"/>
  <c r="S21" i="8"/>
  <c r="AA17" i="16" s="1"/>
  <c r="S20" i="8"/>
  <c r="AA16" i="16" s="1"/>
  <c r="S19" i="8"/>
  <c r="AA15" i="16" s="1"/>
  <c r="S18" i="8"/>
  <c r="AA14" i="16" s="1"/>
  <c r="S17" i="8"/>
  <c r="AA13" i="16" s="1"/>
  <c r="S16" i="8"/>
  <c r="AA12" i="16" s="1"/>
  <c r="S15" i="8"/>
  <c r="AA11" i="16" s="1"/>
  <c r="S14" i="8"/>
  <c r="AA10" i="16" s="1"/>
  <c r="S13" i="8"/>
  <c r="AA9" i="16" s="1"/>
  <c r="S12" i="8"/>
  <c r="AA8" i="16" s="1"/>
  <c r="S11" i="8"/>
  <c r="AA7" i="16" s="1"/>
  <c r="S10" i="8"/>
  <c r="AA6" i="16" s="1"/>
  <c r="S9" i="8"/>
  <c r="AA5" i="16" s="1"/>
  <c r="S8" i="8"/>
  <c r="AA4" i="16" s="1"/>
  <c r="S7" i="8"/>
  <c r="AA3" i="16" s="1"/>
  <c r="R23" i="8"/>
  <c r="Z19" i="16" s="1"/>
  <c r="R22" i="8"/>
  <c r="Z18" i="16" s="1"/>
  <c r="R21" i="8"/>
  <c r="Z17" i="16" s="1"/>
  <c r="R20" i="8"/>
  <c r="Z16" i="16" s="1"/>
  <c r="R19" i="8"/>
  <c r="Z15" i="16" s="1"/>
  <c r="R18" i="8"/>
  <c r="Z14" i="16" s="1"/>
  <c r="R17" i="8"/>
  <c r="Z13" i="16" s="1"/>
  <c r="R16" i="8"/>
  <c r="Z12" i="16" s="1"/>
  <c r="R15" i="8"/>
  <c r="Z11" i="16" s="1"/>
  <c r="R14" i="8"/>
  <c r="Z10" i="16" s="1"/>
  <c r="R13" i="8"/>
  <c r="Z9" i="16" s="1"/>
  <c r="R12" i="8"/>
  <c r="Z8" i="16" s="1"/>
  <c r="R11" i="8"/>
  <c r="Z7" i="16" s="1"/>
  <c r="R10" i="8"/>
  <c r="Z6" i="16" s="1"/>
  <c r="R9" i="8"/>
  <c r="Z5" i="16" s="1"/>
  <c r="R8" i="8"/>
  <c r="Z4" i="16" s="1"/>
  <c r="R7" i="8"/>
  <c r="Z3" i="16" s="1"/>
  <c r="Q23" i="8"/>
  <c r="Y19" i="16" s="1"/>
  <c r="Q22" i="8"/>
  <c r="Y18" i="16" s="1"/>
  <c r="Q21" i="8"/>
  <c r="Y17" i="16" s="1"/>
  <c r="Q20" i="8"/>
  <c r="Y16" i="16" s="1"/>
  <c r="Q19" i="8"/>
  <c r="Y15" i="16" s="1"/>
  <c r="Q18" i="8"/>
  <c r="Y14" i="16" s="1"/>
  <c r="Q17" i="8"/>
  <c r="Y13" i="16" s="1"/>
  <c r="Q16" i="8"/>
  <c r="Y12" i="16" s="1"/>
  <c r="Q15" i="8"/>
  <c r="Y11" i="16" s="1"/>
  <c r="Q14" i="8"/>
  <c r="Y10" i="16" s="1"/>
  <c r="Q13" i="8"/>
  <c r="Y9" i="16" s="1"/>
  <c r="Q12" i="8"/>
  <c r="Y8" i="16" s="1"/>
  <c r="Q11" i="8"/>
  <c r="Y7" i="16" s="1"/>
  <c r="Q10" i="8"/>
  <c r="Y6" i="16" s="1"/>
  <c r="Q9" i="8"/>
  <c r="Y5" i="16" s="1"/>
  <c r="Q8" i="8"/>
  <c r="Y4" i="16" s="1"/>
  <c r="Q7" i="8"/>
  <c r="Y3" i="16" s="1"/>
  <c r="Q8" i="7"/>
  <c r="I4" i="16" s="1"/>
  <c r="Q7" i="7" l="1"/>
  <c r="I3" i="16" s="1"/>
  <c r="H5" i="14" l="1"/>
  <c r="H6" i="14"/>
  <c r="H7" i="14"/>
  <c r="H8" i="14"/>
  <c r="H9" i="14"/>
  <c r="H10" i="14"/>
  <c r="H11" i="14"/>
  <c r="H12" i="14"/>
  <c r="H13" i="14"/>
  <c r="H14" i="14"/>
  <c r="H15" i="14"/>
  <c r="H16" i="14"/>
  <c r="H17" i="14"/>
  <c r="H18" i="14"/>
  <c r="H19" i="14"/>
  <c r="H20" i="14"/>
  <c r="H4" i="14"/>
  <c r="G5" i="14"/>
  <c r="G6" i="14"/>
  <c r="G7" i="14"/>
  <c r="G8" i="14"/>
  <c r="G9" i="14"/>
  <c r="G10" i="14"/>
  <c r="G11" i="14"/>
  <c r="G12" i="14"/>
  <c r="G13" i="14"/>
  <c r="G14" i="14"/>
  <c r="G15" i="14"/>
  <c r="G16" i="14"/>
  <c r="G17" i="14"/>
  <c r="G18" i="14"/>
  <c r="G19" i="14"/>
  <c r="G20" i="14"/>
  <c r="G4" i="14"/>
  <c r="F5" i="14"/>
  <c r="F6" i="14"/>
  <c r="F7" i="14"/>
  <c r="F8" i="14"/>
  <c r="F9" i="14"/>
  <c r="F10" i="14"/>
  <c r="F11" i="14"/>
  <c r="F12" i="14"/>
  <c r="F13" i="14"/>
  <c r="F14" i="14"/>
  <c r="F15" i="14"/>
  <c r="F16" i="14"/>
  <c r="F17" i="14"/>
  <c r="F18" i="14"/>
  <c r="F19" i="14"/>
  <c r="F20" i="14"/>
  <c r="F4" i="14"/>
  <c r="C5" i="14"/>
  <c r="C6" i="14"/>
  <c r="C7" i="14"/>
  <c r="C8" i="14"/>
  <c r="C9" i="14"/>
  <c r="C10" i="14"/>
  <c r="C11" i="14"/>
  <c r="C12" i="14"/>
  <c r="C13" i="14"/>
  <c r="C14" i="14"/>
  <c r="C15" i="14"/>
  <c r="C16" i="14"/>
  <c r="C17" i="14"/>
  <c r="C18" i="14"/>
  <c r="C19" i="14"/>
  <c r="C20" i="14"/>
  <c r="C4" i="14"/>
  <c r="E5" i="14"/>
  <c r="E6" i="14"/>
  <c r="E7" i="14"/>
  <c r="E8" i="14"/>
  <c r="E9" i="14"/>
  <c r="E10" i="14"/>
  <c r="E11" i="14"/>
  <c r="E12" i="14"/>
  <c r="E13" i="14"/>
  <c r="E14" i="14"/>
  <c r="E15" i="14"/>
  <c r="E16" i="14"/>
  <c r="E17" i="14"/>
  <c r="E18" i="14"/>
  <c r="E19" i="14"/>
  <c r="E20" i="14"/>
  <c r="E4" i="14"/>
  <c r="E5" i="13"/>
  <c r="E6" i="13"/>
  <c r="E7" i="13"/>
  <c r="E8" i="13"/>
  <c r="E9" i="13"/>
  <c r="E10" i="13"/>
  <c r="E11" i="13"/>
  <c r="E12" i="13"/>
  <c r="E13" i="13"/>
  <c r="E14" i="13"/>
  <c r="E15" i="13"/>
  <c r="E16" i="13"/>
  <c r="E17" i="13"/>
  <c r="E18" i="13"/>
  <c r="E19" i="13"/>
  <c r="E20" i="13"/>
  <c r="E21" i="13"/>
  <c r="E22" i="13"/>
  <c r="E23" i="13"/>
  <c r="E4" i="13"/>
  <c r="R8" i="7"/>
  <c r="J4" i="16" s="1"/>
  <c r="S8" i="7"/>
  <c r="K4" i="16" s="1"/>
  <c r="U8" i="7"/>
  <c r="M4" i="16" s="1"/>
  <c r="W8" i="7"/>
  <c r="O4" i="16" s="1"/>
  <c r="X8" i="7"/>
  <c r="P4" i="16" s="1"/>
  <c r="Q9" i="7"/>
  <c r="I5" i="16" s="1"/>
  <c r="R9" i="7"/>
  <c r="J5" i="16" s="1"/>
  <c r="S9" i="7"/>
  <c r="K5" i="16" s="1"/>
  <c r="U9" i="7"/>
  <c r="M5" i="16" s="1"/>
  <c r="V9" i="7"/>
  <c r="N5" i="16" s="1"/>
  <c r="W9" i="7"/>
  <c r="O5" i="16" s="1"/>
  <c r="X9" i="7"/>
  <c r="P5" i="16" s="1"/>
  <c r="R10" i="7"/>
  <c r="J6" i="16" s="1"/>
  <c r="S10" i="7"/>
  <c r="K6" i="16" s="1"/>
  <c r="T10" i="7"/>
  <c r="L6" i="16" s="1"/>
  <c r="U10" i="7"/>
  <c r="M6" i="16" s="1"/>
  <c r="V10" i="7"/>
  <c r="N6" i="16" s="1"/>
  <c r="W10" i="7"/>
  <c r="O6" i="16" s="1"/>
  <c r="X10" i="7"/>
  <c r="P6" i="16" s="1"/>
  <c r="Q11" i="7"/>
  <c r="I7" i="16" s="1"/>
  <c r="R11" i="7"/>
  <c r="J7" i="16" s="1"/>
  <c r="T11" i="7"/>
  <c r="L7" i="16" s="1"/>
  <c r="U11" i="7"/>
  <c r="M7" i="16" s="1"/>
  <c r="V11" i="7"/>
  <c r="N7" i="16" s="1"/>
  <c r="W11" i="7"/>
  <c r="O7" i="16" s="1"/>
  <c r="X11" i="7"/>
  <c r="P7" i="16" s="1"/>
  <c r="Q12" i="7"/>
  <c r="I8" i="16" s="1"/>
  <c r="R12" i="7"/>
  <c r="J8" i="16" s="1"/>
  <c r="S12" i="7"/>
  <c r="K8" i="16" s="1"/>
  <c r="T12" i="7"/>
  <c r="L8" i="16" s="1"/>
  <c r="V12" i="7"/>
  <c r="N8" i="16" s="1"/>
  <c r="W12" i="7"/>
  <c r="O8" i="16" s="1"/>
  <c r="X12" i="7"/>
  <c r="P8" i="16" s="1"/>
  <c r="Q13" i="7"/>
  <c r="I9" i="16" s="1"/>
  <c r="R13" i="7"/>
  <c r="J9" i="16" s="1"/>
  <c r="S13" i="7"/>
  <c r="K9" i="16" s="1"/>
  <c r="T13" i="7"/>
  <c r="L9" i="16" s="1"/>
  <c r="U13" i="7"/>
  <c r="M9" i="16" s="1"/>
  <c r="V13" i="7"/>
  <c r="N9" i="16" s="1"/>
  <c r="W13" i="7"/>
  <c r="O9" i="16" s="1"/>
  <c r="X13" i="7"/>
  <c r="P9" i="16" s="1"/>
  <c r="Q14" i="7"/>
  <c r="I10" i="16" s="1"/>
  <c r="R14" i="7"/>
  <c r="J10" i="16" s="1"/>
  <c r="S14" i="7"/>
  <c r="K10" i="16" s="1"/>
  <c r="T14" i="7"/>
  <c r="L10" i="16" s="1"/>
  <c r="U14" i="7"/>
  <c r="M10" i="16" s="1"/>
  <c r="V14" i="7"/>
  <c r="N10" i="16" s="1"/>
  <c r="W14" i="7"/>
  <c r="O10" i="16" s="1"/>
  <c r="X14" i="7"/>
  <c r="P10" i="16" s="1"/>
  <c r="Q15" i="7"/>
  <c r="I11" i="16" s="1"/>
  <c r="R15" i="7"/>
  <c r="J11" i="16" s="1"/>
  <c r="S15" i="7"/>
  <c r="K11" i="16" s="1"/>
  <c r="T15" i="7"/>
  <c r="L11" i="16" s="1"/>
  <c r="U15" i="7"/>
  <c r="M11" i="16" s="1"/>
  <c r="V15" i="7"/>
  <c r="N11" i="16" s="1"/>
  <c r="W15" i="7"/>
  <c r="O11" i="16" s="1"/>
  <c r="X15" i="7"/>
  <c r="P11" i="16" s="1"/>
  <c r="Q16" i="7"/>
  <c r="I12" i="16" s="1"/>
  <c r="R16" i="7"/>
  <c r="J12" i="16" s="1"/>
  <c r="S16" i="7"/>
  <c r="K12" i="16" s="1"/>
  <c r="T16" i="7"/>
  <c r="L12" i="16" s="1"/>
  <c r="U16" i="7"/>
  <c r="M12" i="16" s="1"/>
  <c r="V16" i="7"/>
  <c r="N12" i="16" s="1"/>
  <c r="W16" i="7"/>
  <c r="O12" i="16" s="1"/>
  <c r="X16" i="7"/>
  <c r="P12" i="16" s="1"/>
  <c r="Q17" i="7"/>
  <c r="I13" i="16" s="1"/>
  <c r="R17" i="7"/>
  <c r="J13" i="16" s="1"/>
  <c r="S17" i="7"/>
  <c r="K13" i="16" s="1"/>
  <c r="T17" i="7"/>
  <c r="L13" i="16" s="1"/>
  <c r="U17" i="7"/>
  <c r="M13" i="16" s="1"/>
  <c r="V17" i="7"/>
  <c r="N13" i="16" s="1"/>
  <c r="W17" i="7"/>
  <c r="O13" i="16" s="1"/>
  <c r="X17" i="7"/>
  <c r="P13" i="16" s="1"/>
  <c r="Q18" i="7"/>
  <c r="I14" i="16" s="1"/>
  <c r="R18" i="7"/>
  <c r="J14" i="16" s="1"/>
  <c r="S18" i="7"/>
  <c r="K14" i="16" s="1"/>
  <c r="T18" i="7"/>
  <c r="L14" i="16" s="1"/>
  <c r="U18" i="7"/>
  <c r="M14" i="16" s="1"/>
  <c r="V18" i="7"/>
  <c r="N14" i="16" s="1"/>
  <c r="W18" i="7"/>
  <c r="O14" i="16" s="1"/>
  <c r="X18" i="7"/>
  <c r="P14" i="16" s="1"/>
  <c r="Q19" i="7"/>
  <c r="I15" i="16" s="1"/>
  <c r="R19" i="7"/>
  <c r="J15" i="16" s="1"/>
  <c r="S19" i="7"/>
  <c r="K15" i="16" s="1"/>
  <c r="T19" i="7"/>
  <c r="L15" i="16" s="1"/>
  <c r="U19" i="7"/>
  <c r="M15" i="16" s="1"/>
  <c r="V19" i="7"/>
  <c r="N15" i="16" s="1"/>
  <c r="W19" i="7"/>
  <c r="O15" i="16" s="1"/>
  <c r="X19" i="7"/>
  <c r="P15" i="16" s="1"/>
  <c r="Q20" i="7"/>
  <c r="I16" i="16" s="1"/>
  <c r="R20" i="7"/>
  <c r="J16" i="16" s="1"/>
  <c r="S20" i="7"/>
  <c r="K16" i="16" s="1"/>
  <c r="T20" i="7"/>
  <c r="L16" i="16" s="1"/>
  <c r="U20" i="7"/>
  <c r="M16" i="16" s="1"/>
  <c r="V20" i="7"/>
  <c r="N16" i="16" s="1"/>
  <c r="W20" i="7"/>
  <c r="O16" i="16" s="1"/>
  <c r="X20" i="7"/>
  <c r="P16" i="16" s="1"/>
  <c r="Q21" i="7"/>
  <c r="I17" i="16" s="1"/>
  <c r="R21" i="7"/>
  <c r="J17" i="16" s="1"/>
  <c r="S21" i="7"/>
  <c r="K17" i="16" s="1"/>
  <c r="T21" i="7"/>
  <c r="L17" i="16" s="1"/>
  <c r="U21" i="7"/>
  <c r="M17" i="16" s="1"/>
  <c r="V21" i="7"/>
  <c r="N17" i="16" s="1"/>
  <c r="W21" i="7"/>
  <c r="O17" i="16" s="1"/>
  <c r="X21" i="7"/>
  <c r="P17" i="16" s="1"/>
  <c r="Q22" i="7"/>
  <c r="I18" i="16" s="1"/>
  <c r="R22" i="7"/>
  <c r="J18" i="16" s="1"/>
  <c r="S22" i="7"/>
  <c r="K18" i="16" s="1"/>
  <c r="T22" i="7"/>
  <c r="L18" i="16" s="1"/>
  <c r="U22" i="7"/>
  <c r="M18" i="16" s="1"/>
  <c r="V22" i="7"/>
  <c r="N18" i="16" s="1"/>
  <c r="W22" i="7"/>
  <c r="O18" i="16" s="1"/>
  <c r="X22" i="7"/>
  <c r="P18" i="16" s="1"/>
  <c r="Q23" i="7"/>
  <c r="I19" i="16" s="1"/>
  <c r="R23" i="7"/>
  <c r="J19" i="16" s="1"/>
  <c r="S23" i="7"/>
  <c r="K19" i="16" s="1"/>
  <c r="T23" i="7"/>
  <c r="L19" i="16" s="1"/>
  <c r="U23" i="7"/>
  <c r="M19" i="16" s="1"/>
  <c r="V23" i="7"/>
  <c r="N19" i="16" s="1"/>
  <c r="W23" i="7"/>
  <c r="O19" i="16" s="1"/>
  <c r="X23" i="7"/>
  <c r="P19" i="16" s="1"/>
  <c r="Q24" i="7"/>
  <c r="I20" i="16" s="1"/>
  <c r="R24" i="7"/>
  <c r="J20" i="16" s="1"/>
  <c r="S24" i="7"/>
  <c r="K20" i="16" s="1"/>
  <c r="T24" i="7"/>
  <c r="L20" i="16" s="1"/>
  <c r="U24" i="7"/>
  <c r="M20" i="16" s="1"/>
  <c r="V24" i="7"/>
  <c r="N20" i="16" s="1"/>
  <c r="W24" i="7"/>
  <c r="O20" i="16" s="1"/>
  <c r="X24" i="7"/>
  <c r="P20" i="16" s="1"/>
  <c r="Q25" i="7"/>
  <c r="I21" i="16" s="1"/>
  <c r="R25" i="7"/>
  <c r="J21" i="16" s="1"/>
  <c r="S25" i="7"/>
  <c r="K21" i="16" s="1"/>
  <c r="T25" i="7"/>
  <c r="L21" i="16" s="1"/>
  <c r="U25" i="7"/>
  <c r="M21" i="16" s="1"/>
  <c r="V25" i="7"/>
  <c r="N21" i="16" s="1"/>
  <c r="W25" i="7"/>
  <c r="O21" i="16" s="1"/>
  <c r="X25" i="7"/>
  <c r="P21" i="16" s="1"/>
  <c r="Q26" i="7"/>
  <c r="I22" i="16" s="1"/>
  <c r="R26" i="7"/>
  <c r="J22" i="16" s="1"/>
  <c r="S26" i="7"/>
  <c r="K22" i="16" s="1"/>
  <c r="T26" i="7"/>
  <c r="L22" i="16" s="1"/>
  <c r="U26" i="7"/>
  <c r="M22" i="16" s="1"/>
  <c r="V26" i="7"/>
  <c r="N22" i="16" s="1"/>
  <c r="W26" i="7"/>
  <c r="O22" i="16" s="1"/>
  <c r="X26" i="7"/>
  <c r="P22" i="16" s="1"/>
  <c r="X7" i="7"/>
  <c r="P3" i="16" s="1"/>
  <c r="W7" i="7"/>
  <c r="O3" i="16" s="1"/>
  <c r="V7" i="7"/>
  <c r="N3" i="16" s="1"/>
  <c r="U7" i="7"/>
  <c r="M3" i="16" s="1"/>
  <c r="S7" i="7"/>
  <c r="K3" i="16" s="1"/>
  <c r="H5" i="13"/>
  <c r="K5" i="13" s="1"/>
  <c r="H6" i="13"/>
  <c r="K6" i="13" s="1"/>
  <c r="H7" i="13"/>
  <c r="K7" i="13" s="1"/>
  <c r="H8" i="13"/>
  <c r="K8" i="13" s="1"/>
  <c r="H9" i="13"/>
  <c r="K9" i="13" s="1"/>
  <c r="H10" i="13"/>
  <c r="K10" i="13" s="1"/>
  <c r="K11" i="13"/>
  <c r="K12" i="13"/>
  <c r="K13" i="13"/>
  <c r="H14" i="13"/>
  <c r="K14" i="13" s="1"/>
  <c r="H15" i="13"/>
  <c r="K15" i="13" s="1"/>
  <c r="H16" i="13"/>
  <c r="K16" i="13" s="1"/>
  <c r="H17" i="13"/>
  <c r="K17" i="13" s="1"/>
  <c r="H18" i="13"/>
  <c r="K18" i="13" s="1"/>
  <c r="H19" i="13"/>
  <c r="K19" i="13" s="1"/>
  <c r="H20" i="13"/>
  <c r="L20" i="13" s="1"/>
  <c r="H21" i="13"/>
  <c r="L21" i="13" s="1"/>
  <c r="H22" i="13"/>
  <c r="K22" i="13" s="1"/>
  <c r="H23" i="13"/>
  <c r="G5" i="13"/>
  <c r="G6" i="13"/>
  <c r="G7" i="13"/>
  <c r="G8" i="13"/>
  <c r="G9" i="13"/>
  <c r="G10" i="13"/>
  <c r="G11" i="13"/>
  <c r="G12" i="13"/>
  <c r="G13" i="13"/>
  <c r="G14" i="13"/>
  <c r="G15" i="13"/>
  <c r="G16" i="13"/>
  <c r="G17" i="13"/>
  <c r="G18" i="13"/>
  <c r="G19" i="13"/>
  <c r="G20" i="13"/>
  <c r="G21" i="13"/>
  <c r="G22" i="13"/>
  <c r="G23" i="13"/>
  <c r="F5" i="13"/>
  <c r="F6" i="13"/>
  <c r="F7" i="13"/>
  <c r="F8" i="13"/>
  <c r="F9" i="13"/>
  <c r="F10" i="13"/>
  <c r="F11" i="13"/>
  <c r="F12" i="13"/>
  <c r="F13" i="13"/>
  <c r="F14" i="13"/>
  <c r="F15" i="13"/>
  <c r="F16" i="13"/>
  <c r="F17" i="13"/>
  <c r="F18" i="13"/>
  <c r="F19" i="13"/>
  <c r="F20" i="13"/>
  <c r="F21" i="13"/>
  <c r="F22" i="13"/>
  <c r="F23" i="13"/>
  <c r="C5" i="13"/>
  <c r="C6" i="13"/>
  <c r="C7" i="13"/>
  <c r="C8" i="13"/>
  <c r="C9" i="13"/>
  <c r="C10" i="13"/>
  <c r="C11" i="13"/>
  <c r="C12" i="13"/>
  <c r="C13" i="13"/>
  <c r="C14" i="13"/>
  <c r="C15" i="13"/>
  <c r="C16" i="13"/>
  <c r="C17" i="13"/>
  <c r="C18" i="13"/>
  <c r="C19" i="13"/>
  <c r="C20" i="13"/>
  <c r="C21" i="13"/>
  <c r="C22" i="13"/>
  <c r="C23" i="13"/>
  <c r="H4" i="13"/>
  <c r="G4" i="13"/>
  <c r="F4" i="13"/>
  <c r="C4" i="13"/>
  <c r="K23" i="13" l="1"/>
  <c r="P19" i="14"/>
  <c r="N19" i="14"/>
  <c r="L19" i="14"/>
  <c r="J19" i="14"/>
  <c r="O19" i="14"/>
  <c r="I19" i="14"/>
  <c r="M19" i="14"/>
  <c r="K19" i="14"/>
  <c r="P15" i="14"/>
  <c r="N15" i="14"/>
  <c r="L15" i="14"/>
  <c r="J15" i="14"/>
  <c r="M15" i="14"/>
  <c r="K15" i="14"/>
  <c r="O15" i="14"/>
  <c r="I15" i="14"/>
  <c r="P11" i="14"/>
  <c r="N11" i="14"/>
  <c r="L11" i="14"/>
  <c r="J11" i="14"/>
  <c r="I11" i="14"/>
  <c r="O11" i="14"/>
  <c r="K11" i="14"/>
  <c r="M11" i="14"/>
  <c r="P18" i="14"/>
  <c r="N18" i="14"/>
  <c r="L18" i="14"/>
  <c r="J18" i="14"/>
  <c r="O18" i="14"/>
  <c r="M18" i="14"/>
  <c r="K18" i="14"/>
  <c r="I18" i="14"/>
  <c r="P14" i="14"/>
  <c r="N14" i="14"/>
  <c r="L14" i="14"/>
  <c r="J14" i="14"/>
  <c r="O14" i="14"/>
  <c r="M14" i="14"/>
  <c r="K14" i="14"/>
  <c r="I14" i="14"/>
  <c r="O17" i="14"/>
  <c r="M17" i="14"/>
  <c r="K17" i="14"/>
  <c r="I17" i="14"/>
  <c r="N17" i="14"/>
  <c r="P17" i="14"/>
  <c r="L17" i="14"/>
  <c r="J17" i="14"/>
  <c r="O13" i="14"/>
  <c r="M13" i="14"/>
  <c r="K13" i="14"/>
  <c r="I13" i="14"/>
  <c r="L13" i="14"/>
  <c r="N13" i="14"/>
  <c r="J13" i="14"/>
  <c r="P13" i="14"/>
  <c r="P20" i="14"/>
  <c r="O20" i="14"/>
  <c r="M20" i="14"/>
  <c r="K20" i="14"/>
  <c r="I20" i="14"/>
  <c r="N20" i="14"/>
  <c r="L20" i="14"/>
  <c r="J20" i="14"/>
  <c r="O16" i="14"/>
  <c r="M16" i="14"/>
  <c r="K16" i="14"/>
  <c r="I16" i="14"/>
  <c r="P16" i="14"/>
  <c r="N16" i="14"/>
  <c r="L16" i="14"/>
  <c r="J16" i="14"/>
  <c r="O12" i="14"/>
  <c r="M12" i="14"/>
  <c r="K12" i="14"/>
  <c r="I12" i="14"/>
  <c r="P12" i="14"/>
  <c r="N12" i="14"/>
  <c r="L12" i="14"/>
  <c r="J12" i="14"/>
  <c r="O10" i="14"/>
  <c r="K10" i="14"/>
  <c r="N10" i="14"/>
  <c r="P10" i="14"/>
  <c r="L10" i="14"/>
  <c r="M10" i="14"/>
  <c r="I10" i="14"/>
  <c r="J10" i="14"/>
  <c r="P9" i="14"/>
  <c r="O9" i="14"/>
  <c r="N9" i="14"/>
  <c r="M9" i="14"/>
  <c r="L9" i="14"/>
  <c r="K9" i="14"/>
  <c r="J9" i="14"/>
  <c r="I9" i="14"/>
  <c r="O8" i="14"/>
  <c r="K8" i="14"/>
  <c r="N8" i="14"/>
  <c r="J8" i="14"/>
  <c r="M8" i="14"/>
  <c r="I8" i="14"/>
  <c r="P8" i="14"/>
  <c r="L8" i="14"/>
  <c r="P7" i="14"/>
  <c r="N7" i="14"/>
  <c r="L7" i="14"/>
  <c r="J7" i="14"/>
  <c r="O7" i="14"/>
  <c r="M7" i="14"/>
  <c r="K7" i="14"/>
  <c r="I7" i="14"/>
  <c r="O4" i="14"/>
  <c r="K4" i="14"/>
  <c r="J4" i="14"/>
  <c r="P4" i="14"/>
  <c r="L4" i="14"/>
  <c r="M4" i="14"/>
  <c r="I4" i="14"/>
  <c r="N4" i="14"/>
  <c r="P6" i="14"/>
  <c r="O6" i="14"/>
  <c r="N6" i="14"/>
  <c r="M6" i="14"/>
  <c r="L6" i="14"/>
  <c r="K6" i="14"/>
  <c r="J6" i="14"/>
  <c r="I6" i="14"/>
  <c r="M5" i="14"/>
  <c r="I5" i="14"/>
  <c r="P5" i="14"/>
  <c r="L5" i="14"/>
  <c r="O5" i="14"/>
  <c r="K5" i="14"/>
  <c r="N5" i="14"/>
  <c r="J5" i="14"/>
  <c r="O21" i="13"/>
  <c r="N9" i="13"/>
  <c r="M4" i="13"/>
  <c r="J4" i="13"/>
  <c r="I4" i="13"/>
  <c r="O20" i="13"/>
  <c r="N5" i="13"/>
  <c r="N17" i="13"/>
  <c r="N4" i="13"/>
  <c r="N13" i="13"/>
  <c r="O4" i="13"/>
  <c r="N21" i="13"/>
  <c r="N20" i="13"/>
  <c r="J17" i="13"/>
  <c r="J13" i="13"/>
  <c r="J9" i="13"/>
  <c r="J5" i="13"/>
  <c r="N23" i="13"/>
  <c r="K21" i="13"/>
  <c r="K20" i="13"/>
  <c r="N16" i="13"/>
  <c r="N12" i="13"/>
  <c r="N8" i="13"/>
  <c r="K4" i="13"/>
  <c r="J23" i="13"/>
  <c r="J21" i="13"/>
  <c r="J20" i="13"/>
  <c r="J16" i="13"/>
  <c r="J12" i="13"/>
  <c r="J8" i="13"/>
  <c r="N22" i="13"/>
  <c r="N19" i="13"/>
  <c r="J19" i="13"/>
  <c r="J18" i="13"/>
  <c r="N15" i="13"/>
  <c r="N14" i="13"/>
  <c r="N11" i="13"/>
  <c r="N10" i="13"/>
  <c r="N7" i="13"/>
  <c r="N6" i="13"/>
  <c r="L4" i="13"/>
  <c r="P4" i="13"/>
  <c r="M23" i="13"/>
  <c r="I23" i="13"/>
  <c r="M22" i="13"/>
  <c r="I22" i="13"/>
  <c r="M21" i="13"/>
  <c r="I21" i="13"/>
  <c r="M20" i="13"/>
  <c r="I20" i="13"/>
  <c r="M19" i="13"/>
  <c r="I19" i="13"/>
  <c r="M18" i="13"/>
  <c r="I18" i="13"/>
  <c r="M17" i="13"/>
  <c r="I17" i="13"/>
  <c r="M16" i="13"/>
  <c r="I16" i="13"/>
  <c r="M15" i="13"/>
  <c r="I15" i="13"/>
  <c r="M14" i="13"/>
  <c r="I14" i="13"/>
  <c r="M13" i="13"/>
  <c r="I13" i="13"/>
  <c r="M12" i="13"/>
  <c r="I12" i="13"/>
  <c r="M11" i="13"/>
  <c r="I11" i="13"/>
  <c r="M10" i="13"/>
  <c r="I10" i="13"/>
  <c r="M9" i="13"/>
  <c r="I9" i="13"/>
  <c r="M8" i="13"/>
  <c r="I8" i="13"/>
  <c r="M7" i="13"/>
  <c r="I7" i="13"/>
  <c r="M6" i="13"/>
  <c r="I6" i="13"/>
  <c r="M5" i="13"/>
  <c r="I5" i="13"/>
  <c r="J22" i="13"/>
  <c r="N18" i="13"/>
  <c r="J15" i="13"/>
  <c r="J14" i="13"/>
  <c r="J11" i="13"/>
  <c r="J10" i="13"/>
  <c r="J7" i="13"/>
  <c r="J6" i="13"/>
  <c r="P23" i="13"/>
  <c r="L23" i="13"/>
  <c r="P22" i="13"/>
  <c r="L22" i="13"/>
  <c r="P21" i="13"/>
  <c r="P20" i="13"/>
  <c r="P19" i="13"/>
  <c r="L19" i="13"/>
  <c r="P18" i="13"/>
  <c r="L18" i="13"/>
  <c r="P17" i="13"/>
  <c r="L17" i="13"/>
  <c r="P16" i="13"/>
  <c r="L16" i="13"/>
  <c r="P15" i="13"/>
  <c r="L15" i="13"/>
  <c r="P14" i="13"/>
  <c r="L14" i="13"/>
  <c r="P13" i="13"/>
  <c r="L13" i="13"/>
  <c r="P12" i="13"/>
  <c r="L12" i="13"/>
  <c r="P11" i="13"/>
  <c r="L11" i="13"/>
  <c r="P10" i="13"/>
  <c r="L10" i="13"/>
  <c r="P9" i="13"/>
  <c r="L9" i="13"/>
  <c r="P8" i="13"/>
  <c r="L8" i="13"/>
  <c r="P7" i="13"/>
  <c r="L7" i="13"/>
  <c r="P6" i="13"/>
  <c r="L6" i="13"/>
  <c r="P5" i="13"/>
  <c r="L5" i="13"/>
  <c r="O23" i="13"/>
  <c r="O22" i="13"/>
  <c r="O19" i="13"/>
  <c r="O18" i="13"/>
  <c r="O17" i="13"/>
  <c r="O16" i="13"/>
  <c r="O15" i="13"/>
  <c r="O14" i="13"/>
  <c r="O13" i="13"/>
  <c r="O12" i="13"/>
  <c r="O11" i="13"/>
  <c r="O10" i="13"/>
  <c r="O9" i="13"/>
  <c r="O8" i="13"/>
  <c r="O7" i="13"/>
  <c r="O6" i="13"/>
  <c r="O5" i="13"/>
  <c r="N21" i="14" l="1"/>
  <c r="AE3" i="9" s="1"/>
  <c r="I21" i="14"/>
  <c r="Z3" i="9" s="1"/>
  <c r="J21" i="14"/>
  <c r="AA3" i="9" s="1"/>
  <c r="M21" i="14"/>
  <c r="AD3" i="9" s="1"/>
  <c r="K21" i="14"/>
  <c r="AB3" i="9" s="1"/>
  <c r="L21" i="14"/>
  <c r="AC3" i="9" s="1"/>
  <c r="O21" i="14"/>
  <c r="AF3" i="9" s="1"/>
  <c r="P21" i="14"/>
  <c r="AG3" i="9" s="1"/>
  <c r="L24" i="13"/>
  <c r="T3" i="9" s="1"/>
  <c r="I24" i="13"/>
  <c r="Q3" i="9" s="1"/>
  <c r="N24" i="13"/>
  <c r="V3" i="9" s="1"/>
  <c r="K24" i="13"/>
  <c r="S3" i="9" s="1"/>
  <c r="J24" i="13"/>
  <c r="R3" i="9" s="1"/>
  <c r="O24" i="13"/>
  <c r="W3" i="9" s="1"/>
  <c r="M24" i="13"/>
  <c r="U3" i="9" s="1"/>
  <c r="P24" i="13"/>
  <c r="X3" i="9" s="1"/>
  <c r="AH3" i="9" l="1"/>
  <c r="Y3" i="9"/>
  <c r="AI3" i="9" l="1"/>
</calcChain>
</file>

<file path=xl/sharedStrings.xml><?xml version="1.0" encoding="utf-8"?>
<sst xmlns="http://schemas.openxmlformats.org/spreadsheetml/2006/main" count="267" uniqueCount="126">
  <si>
    <t>学年</t>
  </si>
  <si>
    <t>段級</t>
  </si>
  <si>
    <t>体重</t>
  </si>
  <si>
    <t>備考</t>
  </si>
  <si>
    <t>個　人　出　場　階　級</t>
  </si>
  <si>
    <t>超</t>
  </si>
  <si>
    <t>先鋒</t>
    <rPh sb="0" eb="2">
      <t>センポウ</t>
    </rPh>
    <phoneticPr fontId="19"/>
  </si>
  <si>
    <t>中堅</t>
    <rPh sb="0" eb="2">
      <t>チュウケン</t>
    </rPh>
    <phoneticPr fontId="19"/>
  </si>
  <si>
    <t>副将</t>
    <rPh sb="0" eb="2">
      <t>フクショウ</t>
    </rPh>
    <phoneticPr fontId="19"/>
  </si>
  <si>
    <t>大将</t>
    <rPh sb="0" eb="2">
      <t>タイショウ</t>
    </rPh>
    <phoneticPr fontId="19"/>
  </si>
  <si>
    <t>※氏名の書き方</t>
    <rPh sb="1" eb="3">
      <t>シメイ</t>
    </rPh>
    <rPh sb="4" eb="5">
      <t>カ</t>
    </rPh>
    <rPh sb="6" eb="7">
      <t>カタ</t>
    </rPh>
    <phoneticPr fontId="19"/>
  </si>
  <si>
    <t>※フォントは「ＭＳ　Ｐ　明朝」で統一します。</t>
    <phoneticPr fontId="19"/>
  </si>
  <si>
    <t>姓名の間を空けない</t>
    <rPh sb="0" eb="2">
      <t>セイメイ</t>
    </rPh>
    <rPh sb="3" eb="4">
      <t>アイダ</t>
    </rPh>
    <rPh sb="5" eb="6">
      <t>ア</t>
    </rPh>
    <phoneticPr fontId="19"/>
  </si>
  <si>
    <t>円</t>
    <rPh sb="0" eb="1">
      <t>エン</t>
    </rPh>
    <phoneticPr fontId="19"/>
  </si>
  <si>
    <t>ふりがな</t>
    <phoneticPr fontId="19"/>
  </si>
  <si>
    <t>・「男子」「女子」それぞれのシートをお使いください。</t>
    <rPh sb="2" eb="4">
      <t>ダンシ</t>
    </rPh>
    <rPh sb="6" eb="8">
      <t>ジョシ</t>
    </rPh>
    <rPh sb="19" eb="20">
      <t>ツカ</t>
    </rPh>
    <phoneticPr fontId="19"/>
  </si>
  <si>
    <t>人</t>
    <rPh sb="0" eb="1">
      <t>ニン</t>
    </rPh>
    <phoneticPr fontId="19"/>
  </si>
  <si>
    <t>所属名</t>
    <rPh sb="0" eb="3">
      <t>ショゾクメイ</t>
    </rPh>
    <phoneticPr fontId="19"/>
  </si>
  <si>
    <t>所属長</t>
    <rPh sb="0" eb="3">
      <t>ショゾクチョウ</t>
    </rPh>
    <phoneticPr fontId="19"/>
  </si>
  <si>
    <t>所属名</t>
    <rPh sb="0" eb="3">
      <t>ショゾクメイ</t>
    </rPh>
    <phoneticPr fontId="19"/>
  </si>
  <si>
    <t>団体戦</t>
    <rPh sb="0" eb="3">
      <t>ダンタイセン</t>
    </rPh>
    <phoneticPr fontId="19"/>
  </si>
  <si>
    <t>次鋒</t>
    <rPh sb="0" eb="2">
      <t>ジホウ</t>
    </rPh>
    <phoneticPr fontId="19"/>
  </si>
  <si>
    <t>選手6</t>
    <rPh sb="0" eb="2">
      <t>センシュ</t>
    </rPh>
    <phoneticPr fontId="19"/>
  </si>
  <si>
    <t>選手7</t>
    <rPh sb="0" eb="2">
      <t>センシュ</t>
    </rPh>
    <phoneticPr fontId="19"/>
  </si>
  <si>
    <t>選手名</t>
    <rPh sb="0" eb="3">
      <t>センシュメイ</t>
    </rPh>
    <phoneticPr fontId="19"/>
  </si>
  <si>
    <t>監督</t>
    <rPh sb="0" eb="2">
      <t>カントク</t>
    </rPh>
    <phoneticPr fontId="19"/>
  </si>
  <si>
    <t>所属連絡先</t>
    <rPh sb="0" eb="4">
      <t>ショゾクレンラク</t>
    </rPh>
    <rPh sb="4" eb="5">
      <t>サキ</t>
    </rPh>
    <phoneticPr fontId="19"/>
  </si>
  <si>
    <t>℡</t>
    <phoneticPr fontId="19"/>
  </si>
  <si>
    <t>メール</t>
    <phoneticPr fontId="19"/>
  </si>
  <si>
    <t>アドレス</t>
    <phoneticPr fontId="19"/>
  </si>
  <si>
    <t>監督携帯電話</t>
    <rPh sb="0" eb="2">
      <t>カントク</t>
    </rPh>
    <rPh sb="2" eb="6">
      <t>ケイタイデンワ</t>
    </rPh>
    <phoneticPr fontId="19"/>
  </si>
  <si>
    <t>男子</t>
    <rPh sb="0" eb="2">
      <t>ダンシ</t>
    </rPh>
    <phoneticPr fontId="19"/>
  </si>
  <si>
    <t>所属長</t>
    <rPh sb="0" eb="3">
      <t>ショゾクチョウ</t>
    </rPh>
    <phoneticPr fontId="19"/>
  </si>
  <si>
    <t>印</t>
    <rPh sb="0" eb="1">
      <t>イン</t>
    </rPh>
    <phoneticPr fontId="19"/>
  </si>
  <si>
    <t>上記の生徒は、本大会の参加について保護者の同意を得ているので、参加を申し込みます。また、本大会プログラム作成及び成績上位者の報道発表並びにホームページにおける氏名、所属名、学年等の個人情報の記載について本人及び保護者の同意を得ています。
（記載の同意が得られていない場合は、備考欄に「否」を記入。）</t>
    <phoneticPr fontId="19"/>
  </si>
  <si>
    <t>所属所在地</t>
    <rPh sb="0" eb="2">
      <t>ショゾク</t>
    </rPh>
    <rPh sb="2" eb="5">
      <t>ショザイチ</t>
    </rPh>
    <phoneticPr fontId="19"/>
  </si>
  <si>
    <t>3文字以内の表記</t>
    <rPh sb="1" eb="5">
      <t>モジイナイ</t>
    </rPh>
    <rPh sb="6" eb="8">
      <t>ヒョウキ</t>
    </rPh>
    <phoneticPr fontId="19"/>
  </si>
  <si>
    <t>所属名（プログラム用）</t>
    <rPh sb="0" eb="3">
      <t>ショゾクメイ</t>
    </rPh>
    <rPh sb="9" eb="10">
      <t>ヨウ</t>
    </rPh>
    <phoneticPr fontId="19"/>
  </si>
  <si>
    <t>＊中学校、学園、柔道クラブ等の表記は含めない</t>
    <rPh sb="1" eb="3">
      <t>チュウガク</t>
    </rPh>
    <rPh sb="3" eb="4">
      <t>コウ</t>
    </rPh>
    <rPh sb="5" eb="7">
      <t>ガクエン</t>
    </rPh>
    <rPh sb="8" eb="10">
      <t>ジュウドウ</t>
    </rPh>
    <rPh sb="13" eb="14">
      <t>トウ</t>
    </rPh>
    <rPh sb="15" eb="17">
      <t>ヒョウキ</t>
    </rPh>
    <rPh sb="18" eb="19">
      <t>フク</t>
    </rPh>
    <phoneticPr fontId="19"/>
  </si>
  <si>
    <t>選手５</t>
    <rPh sb="0" eb="2">
      <t>センシュ</t>
    </rPh>
    <phoneticPr fontId="19"/>
  </si>
  <si>
    <t>選手４</t>
    <rPh sb="0" eb="2">
      <t>センシュ</t>
    </rPh>
    <phoneticPr fontId="19"/>
  </si>
  <si>
    <t>大会負担金</t>
    <rPh sb="0" eb="5">
      <t>タイカイフタンキン</t>
    </rPh>
    <phoneticPr fontId="19"/>
  </si>
  <si>
    <t>回答フォームURL</t>
    <rPh sb="0" eb="2">
      <t>カイトウ</t>
    </rPh>
    <phoneticPr fontId="19"/>
  </si>
  <si>
    <t>QRコード</t>
    <phoneticPr fontId="19"/>
  </si>
  <si>
    <t>男子団体</t>
    <rPh sb="0" eb="1">
      <t>オトコ</t>
    </rPh>
    <rPh sb="1" eb="2">
      <t>コ</t>
    </rPh>
    <rPh sb="2" eb="4">
      <t>ダンタイ</t>
    </rPh>
    <phoneticPr fontId="19"/>
  </si>
  <si>
    <t>女子団体</t>
    <rPh sb="0" eb="1">
      <t>オンナ</t>
    </rPh>
    <rPh sb="1" eb="2">
      <t>コ</t>
    </rPh>
    <rPh sb="2" eb="4">
      <t>ダンタイ</t>
    </rPh>
    <phoneticPr fontId="19"/>
  </si>
  <si>
    <t>男子個人</t>
    <rPh sb="0" eb="1">
      <t>オトコ</t>
    </rPh>
    <rPh sb="1" eb="2">
      <t>コ</t>
    </rPh>
    <rPh sb="2" eb="4">
      <t>コジン</t>
    </rPh>
    <phoneticPr fontId="19"/>
  </si>
  <si>
    <t>女子個人</t>
    <rPh sb="0" eb="1">
      <t>オンナ</t>
    </rPh>
    <rPh sb="1" eb="2">
      <t>コ</t>
    </rPh>
    <rPh sb="2" eb="4">
      <t>コジン</t>
    </rPh>
    <phoneticPr fontId="19"/>
  </si>
  <si>
    <t>個人選手1</t>
    <rPh sb="0" eb="2">
      <t>コジン</t>
    </rPh>
    <rPh sb="2" eb="4">
      <t>センシュ</t>
    </rPh>
    <phoneticPr fontId="19"/>
  </si>
  <si>
    <t>個人選手2</t>
    <rPh sb="0" eb="2">
      <t>コジン</t>
    </rPh>
    <rPh sb="2" eb="4">
      <t>センシュ</t>
    </rPh>
    <phoneticPr fontId="19"/>
  </si>
  <si>
    <t>個人選手3</t>
    <rPh sb="0" eb="2">
      <t>コジン</t>
    </rPh>
    <rPh sb="2" eb="4">
      <t>センシュ</t>
    </rPh>
    <phoneticPr fontId="19"/>
  </si>
  <si>
    <t>個人選手4</t>
    <rPh sb="0" eb="2">
      <t>コジン</t>
    </rPh>
    <rPh sb="2" eb="4">
      <t>センシュ</t>
    </rPh>
    <phoneticPr fontId="19"/>
  </si>
  <si>
    <t>個人選手5</t>
    <rPh sb="0" eb="2">
      <t>コジン</t>
    </rPh>
    <rPh sb="2" eb="4">
      <t>センシュ</t>
    </rPh>
    <phoneticPr fontId="19"/>
  </si>
  <si>
    <t>個人選手6</t>
    <rPh sb="0" eb="2">
      <t>コジン</t>
    </rPh>
    <rPh sb="2" eb="4">
      <t>センシュ</t>
    </rPh>
    <phoneticPr fontId="19"/>
  </si>
  <si>
    <t>個人選手7</t>
    <rPh sb="0" eb="2">
      <t>コジン</t>
    </rPh>
    <rPh sb="2" eb="4">
      <t>センシュ</t>
    </rPh>
    <phoneticPr fontId="19"/>
  </si>
  <si>
    <t>個人選手8</t>
    <rPh sb="0" eb="2">
      <t>コジン</t>
    </rPh>
    <rPh sb="2" eb="4">
      <t>センシュ</t>
    </rPh>
    <phoneticPr fontId="19"/>
  </si>
  <si>
    <t>個人選手9</t>
    <rPh sb="0" eb="2">
      <t>コジン</t>
    </rPh>
    <rPh sb="2" eb="4">
      <t>センシュ</t>
    </rPh>
    <phoneticPr fontId="19"/>
  </si>
  <si>
    <t>個人選手10</t>
    <rPh sb="0" eb="2">
      <t>コジン</t>
    </rPh>
    <rPh sb="2" eb="4">
      <t>センシュ</t>
    </rPh>
    <phoneticPr fontId="19"/>
  </si>
  <si>
    <t>個人選手11</t>
    <rPh sb="0" eb="2">
      <t>コジン</t>
    </rPh>
    <rPh sb="2" eb="4">
      <t>センシュ</t>
    </rPh>
    <phoneticPr fontId="19"/>
  </si>
  <si>
    <t>個人選手12</t>
    <rPh sb="0" eb="2">
      <t>コジン</t>
    </rPh>
    <rPh sb="2" eb="4">
      <t>センシュ</t>
    </rPh>
    <phoneticPr fontId="19"/>
  </si>
  <si>
    <t>個人選手13</t>
    <rPh sb="0" eb="2">
      <t>コジン</t>
    </rPh>
    <rPh sb="2" eb="4">
      <t>センシュ</t>
    </rPh>
    <phoneticPr fontId="19"/>
  </si>
  <si>
    <t>団体戦</t>
    <rPh sb="0" eb="3">
      <t>ダンタイセン</t>
    </rPh>
    <phoneticPr fontId="19"/>
  </si>
  <si>
    <t>個人戦</t>
    <rPh sb="0" eb="3">
      <t>コジンセン</t>
    </rPh>
    <phoneticPr fontId="19"/>
  </si>
  <si>
    <t>個人戦</t>
    <rPh sb="0" eb="3">
      <t>コジンセン</t>
    </rPh>
    <phoneticPr fontId="19"/>
  </si>
  <si>
    <t>・団体戦は体重の重い順番に大将から入力してください。</t>
    <rPh sb="1" eb="4">
      <t>ダンタイセン</t>
    </rPh>
    <rPh sb="5" eb="7">
      <t>タイジュウ</t>
    </rPh>
    <rPh sb="8" eb="9">
      <t>オモ</t>
    </rPh>
    <rPh sb="10" eb="12">
      <t>ジュンバン</t>
    </rPh>
    <rPh sb="13" eb="15">
      <t>タイショウ</t>
    </rPh>
    <rPh sb="17" eb="19">
      <t>ニュウリョク</t>
    </rPh>
    <phoneticPr fontId="19"/>
  </si>
  <si>
    <t>所属</t>
    <rPh sb="0" eb="2">
      <t>ショゾク</t>
    </rPh>
    <phoneticPr fontId="19"/>
  </si>
  <si>
    <t>・出場階級は自動的に出力されます。</t>
    <rPh sb="1" eb="5">
      <t>シュツジョウカイキュウ</t>
    </rPh>
    <rPh sb="6" eb="9">
      <t>ジドウテキ</t>
    </rPh>
    <rPh sb="10" eb="12">
      <t>シュツリョク</t>
    </rPh>
    <phoneticPr fontId="19"/>
  </si>
  <si>
    <t>・大会負担金は男女の参加人数を記入してください。金額は自動計算されます。</t>
    <rPh sb="1" eb="6">
      <t>タイカイフタンキン</t>
    </rPh>
    <rPh sb="7" eb="9">
      <t>ダンジョ</t>
    </rPh>
    <rPh sb="10" eb="14">
      <t>サンカニンズウ</t>
    </rPh>
    <rPh sb="15" eb="17">
      <t>キニュウ</t>
    </rPh>
    <rPh sb="24" eb="26">
      <t>キンガク</t>
    </rPh>
    <rPh sb="27" eb="31">
      <t>ジドウケイサン</t>
    </rPh>
    <phoneticPr fontId="19"/>
  </si>
  <si>
    <t>選手名</t>
    <rPh sb="0" eb="3">
      <t>センシュメイ</t>
    </rPh>
    <phoneticPr fontId="19"/>
  </si>
  <si>
    <t>70超</t>
    <phoneticPr fontId="19"/>
  </si>
  <si>
    <t>90超</t>
    <phoneticPr fontId="19"/>
  </si>
  <si>
    <t>QRコード</t>
    <phoneticPr fontId="19"/>
  </si>
  <si>
    <t>下記のURLまたはQRコードより回答フォームにアクセスし回答してください。</t>
    <rPh sb="0" eb="2">
      <t>カキ</t>
    </rPh>
    <rPh sb="16" eb="18">
      <t>カイトウ</t>
    </rPh>
    <rPh sb="28" eb="30">
      <t>カイトウ</t>
    </rPh>
    <phoneticPr fontId="19"/>
  </si>
  <si>
    <t>・以下の点にご協力をお願いします。</t>
    <rPh sb="1" eb="3">
      <t>イカ</t>
    </rPh>
    <rPh sb="4" eb="5">
      <t>テン</t>
    </rPh>
    <rPh sb="7" eb="9">
      <t>キョウリョク</t>
    </rPh>
    <rPh sb="11" eb="12">
      <t>ネガ</t>
    </rPh>
    <phoneticPr fontId="19"/>
  </si>
  <si>
    <t>申込について</t>
    <phoneticPr fontId="19"/>
  </si>
  <si>
    <t>70超</t>
    <phoneticPr fontId="19"/>
  </si>
  <si>
    <t>・ファイル名の（）内に、所属名を入力してください。</t>
    <rPh sb="5" eb="6">
      <t>メイ</t>
    </rPh>
    <rPh sb="9" eb="10">
      <t>ナイ</t>
    </rPh>
    <rPh sb="12" eb="15">
      <t>ショゾクメイ</t>
    </rPh>
    <rPh sb="16" eb="18">
      <t>ニュウリョク</t>
    </rPh>
    <phoneticPr fontId="19"/>
  </si>
  <si>
    <t>女子</t>
    <rPh sb="0" eb="2">
      <t>ジョシ</t>
    </rPh>
    <phoneticPr fontId="19"/>
  </si>
  <si>
    <t>・「事前調査」および「送金について」のシートの確認・回答を必ずして下さい。</t>
    <rPh sb="2" eb="6">
      <t>ジゼンチョウサ</t>
    </rPh>
    <rPh sb="11" eb="13">
      <t>ソウキン</t>
    </rPh>
    <rPh sb="23" eb="25">
      <t>カクニン</t>
    </rPh>
    <rPh sb="26" eb="28">
      <t>カイトウ</t>
    </rPh>
    <rPh sb="29" eb="30">
      <t>カナラ</t>
    </rPh>
    <rPh sb="33" eb="34">
      <t>クダ</t>
    </rPh>
    <phoneticPr fontId="19"/>
  </si>
  <si>
    <t>コーチ</t>
    <phoneticPr fontId="19"/>
  </si>
  <si>
    <t>男子
監督</t>
    <rPh sb="0" eb="2">
      <t>ダンシ</t>
    </rPh>
    <rPh sb="3" eb="5">
      <t>カントク</t>
    </rPh>
    <phoneticPr fontId="19"/>
  </si>
  <si>
    <t>男子
コーチ</t>
    <rPh sb="0" eb="2">
      <t>ダンシ</t>
    </rPh>
    <phoneticPr fontId="19"/>
  </si>
  <si>
    <t>外部
指導者</t>
    <rPh sb="0" eb="2">
      <t>ガイブ</t>
    </rPh>
    <rPh sb="3" eb="6">
      <t>シドウシャ</t>
    </rPh>
    <phoneticPr fontId="19"/>
  </si>
  <si>
    <t>女子
監督</t>
    <rPh sb="0" eb="2">
      <t>ジョシ</t>
    </rPh>
    <rPh sb="3" eb="5">
      <t>カントク</t>
    </rPh>
    <phoneticPr fontId="19"/>
  </si>
  <si>
    <t>女子
コーチ</t>
    <rPh sb="0" eb="2">
      <t>ジョシ</t>
    </rPh>
    <phoneticPr fontId="19"/>
  </si>
  <si>
    <t>男女計</t>
    <rPh sb="0" eb="2">
      <t>ダンジョ</t>
    </rPh>
    <rPh sb="2" eb="3">
      <t>ケイ</t>
    </rPh>
    <phoneticPr fontId="19"/>
  </si>
  <si>
    <t>参加合計</t>
    <rPh sb="0" eb="2">
      <t>サンカ</t>
    </rPh>
    <rPh sb="2" eb="4">
      <t>ゴウケイ</t>
    </rPh>
    <phoneticPr fontId="19"/>
  </si>
  <si>
    <t>男子個人</t>
    <rPh sb="0" eb="2">
      <t>ダンシ</t>
    </rPh>
    <rPh sb="2" eb="4">
      <t>コジン</t>
    </rPh>
    <phoneticPr fontId="19"/>
  </si>
  <si>
    <t>女子個人</t>
    <rPh sb="0" eb="2">
      <t>ジョシ</t>
    </rPh>
    <rPh sb="2" eb="4">
      <t>コジン</t>
    </rPh>
    <phoneticPr fontId="19"/>
  </si>
  <si>
    <t>学校</t>
    <rPh sb="0" eb="2">
      <t>ガッコウ</t>
    </rPh>
    <phoneticPr fontId="19"/>
  </si>
  <si>
    <t>団体</t>
  </si>
  <si>
    <t>選手名</t>
  </si>
  <si>
    <t>個人出場階級</t>
  </si>
  <si>
    <t>大会
負担金</t>
    <rPh sb="0" eb="2">
      <t>タイカイ</t>
    </rPh>
    <rPh sb="3" eb="6">
      <t>フタンキン</t>
    </rPh>
    <phoneticPr fontId="19"/>
  </si>
  <si>
    <t>個人のみ</t>
    <rPh sb="0" eb="2">
      <t>コジン</t>
    </rPh>
    <phoneticPr fontId="19"/>
  </si>
  <si>
    <t>・大会プログラムへの選手情報記載を拒否する選手については、「備考」欄に「否」を</t>
    <rPh sb="1" eb="3">
      <t>タイカイ</t>
    </rPh>
    <rPh sb="10" eb="12">
      <t>センシュ</t>
    </rPh>
    <rPh sb="12" eb="14">
      <t>ジョウホウ</t>
    </rPh>
    <rPh sb="14" eb="16">
      <t>キサイ</t>
    </rPh>
    <rPh sb="17" eb="19">
      <t>キョヒ</t>
    </rPh>
    <rPh sb="21" eb="23">
      <t>センシュ</t>
    </rPh>
    <rPh sb="30" eb="32">
      <t>ビコウ</t>
    </rPh>
    <rPh sb="33" eb="34">
      <t>ラン</t>
    </rPh>
    <rPh sb="36" eb="37">
      <t>イナ</t>
    </rPh>
    <phoneticPr fontId="19"/>
  </si>
  <si>
    <t xml:space="preserve">  選択してください。</t>
    <phoneticPr fontId="19"/>
  </si>
  <si>
    <t>熱中症・感染症
対策費</t>
    <rPh sb="0" eb="3">
      <t>ネッチュウショウ</t>
    </rPh>
    <rPh sb="4" eb="7">
      <t>カンセンショウ</t>
    </rPh>
    <rPh sb="8" eb="11">
      <t>タイサクヒ</t>
    </rPh>
    <phoneticPr fontId="19"/>
  </si>
  <si>
    <t>男子合計</t>
    <rPh sb="0" eb="2">
      <t>ダンシ</t>
    </rPh>
    <rPh sb="2" eb="4">
      <t>ゴウケイ</t>
    </rPh>
    <phoneticPr fontId="19"/>
  </si>
  <si>
    <t>男女
合計</t>
    <rPh sb="0" eb="2">
      <t>ダンジョ</t>
    </rPh>
    <rPh sb="3" eb="5">
      <t>ゴウケイ</t>
    </rPh>
    <phoneticPr fontId="19"/>
  </si>
  <si>
    <t>電話</t>
    <rPh sb="0" eb="2">
      <t>デンワ</t>
    </rPh>
    <phoneticPr fontId="19"/>
  </si>
  <si>
    <t>mail</t>
    <phoneticPr fontId="19"/>
  </si>
  <si>
    <t>ふりがな</t>
    <phoneticPr fontId="19"/>
  </si>
  <si>
    <t>第60回　島根県中学校総合体育大会　柔道競技</t>
    <rPh sb="20" eb="22">
      <t>キョウギ</t>
    </rPh>
    <phoneticPr fontId="19"/>
  </si>
  <si>
    <t>・体重については、整数で記入してください。</t>
    <rPh sb="1" eb="3">
      <t>タイジュウ</t>
    </rPh>
    <rPh sb="9" eb="11">
      <t>セイスウ</t>
    </rPh>
    <rPh sb="12" eb="14">
      <t>キニュウ</t>
    </rPh>
    <phoneticPr fontId="19"/>
  </si>
  <si>
    <t>・個人戦のみにエントリーする場合は、「個人選手１」欄から入力してください。</t>
    <rPh sb="1" eb="4">
      <t>コジンセン</t>
    </rPh>
    <rPh sb="14" eb="16">
      <t>バアイ</t>
    </rPh>
    <rPh sb="19" eb="21">
      <t>コジン</t>
    </rPh>
    <rPh sb="21" eb="23">
      <t>センシュ</t>
    </rPh>
    <rPh sb="25" eb="26">
      <t>ラン</t>
    </rPh>
    <rPh sb="28" eb="30">
      <t>ニュウリョク</t>
    </rPh>
    <phoneticPr fontId="19"/>
  </si>
  <si>
    <t>・「段級」欄には、初段＝「初」、一級＝「一」、無段無級＝「無」のどれかを選択してください。</t>
    <rPh sb="2" eb="4">
      <t>ダンキュウ</t>
    </rPh>
    <rPh sb="5" eb="6">
      <t>ラン</t>
    </rPh>
    <rPh sb="9" eb="11">
      <t>ショダン</t>
    </rPh>
    <rPh sb="13" eb="14">
      <t>ショ</t>
    </rPh>
    <rPh sb="16" eb="18">
      <t>イッキュウ</t>
    </rPh>
    <rPh sb="20" eb="21">
      <t>イチ</t>
    </rPh>
    <rPh sb="23" eb="25">
      <t>ムダン</t>
    </rPh>
    <rPh sb="25" eb="26">
      <t>ム</t>
    </rPh>
    <rPh sb="26" eb="27">
      <t>キュウ</t>
    </rPh>
    <rPh sb="29" eb="30">
      <t>ム</t>
    </rPh>
    <phoneticPr fontId="19"/>
  </si>
  <si>
    <t>第60回　島根県中学校総合体育大会　柔道競技　参加申込書（男子）</t>
    <rPh sb="0" eb="1">
      <t>ダイ</t>
    </rPh>
    <rPh sb="3" eb="4">
      <t>カイ</t>
    </rPh>
    <rPh sb="5" eb="17">
      <t>シマネケンチュウガッコウソウゴウタイイクタイカイ</t>
    </rPh>
    <rPh sb="18" eb="22">
      <t>ジュウドウキョウギ</t>
    </rPh>
    <rPh sb="23" eb="28">
      <t>サンカモウシコミショ</t>
    </rPh>
    <rPh sb="29" eb="31">
      <t>ダンシ</t>
    </rPh>
    <phoneticPr fontId="19"/>
  </si>
  <si>
    <t>※監督等の区分について</t>
    <rPh sb="1" eb="3">
      <t>カントク</t>
    </rPh>
    <rPh sb="3" eb="4">
      <t>トウ</t>
    </rPh>
    <rPh sb="5" eb="7">
      <t>クブン</t>
    </rPh>
    <phoneticPr fontId="19"/>
  </si>
  <si>
    <t>リストから選択</t>
    <phoneticPr fontId="19"/>
  </si>
  <si>
    <t>リストから選択</t>
  </si>
  <si>
    <t>第60回　島根県中学校総合体育大会　柔道競技　参加申込書（女子）</t>
    <rPh sb="0" eb="1">
      <t>ダイ</t>
    </rPh>
    <rPh sb="3" eb="4">
      <t>カイ</t>
    </rPh>
    <rPh sb="5" eb="17">
      <t>シマネケンチュウガッコウソウゴウタイイクタイカイ</t>
    </rPh>
    <rPh sb="18" eb="22">
      <t>ジュウドウキョウギ</t>
    </rPh>
    <rPh sb="23" eb="28">
      <t>サンカモウシコミショ</t>
    </rPh>
    <rPh sb="29" eb="31">
      <t>ジョシ</t>
    </rPh>
    <phoneticPr fontId="19"/>
  </si>
  <si>
    <t>男子監督
区分</t>
    <rPh sb="0" eb="2">
      <t>ダンシ</t>
    </rPh>
    <rPh sb="2" eb="4">
      <t>カントク</t>
    </rPh>
    <rPh sb="5" eb="7">
      <t>クブン</t>
    </rPh>
    <phoneticPr fontId="19"/>
  </si>
  <si>
    <t>女子監督
区分</t>
    <rPh sb="0" eb="2">
      <t>ジョシ</t>
    </rPh>
    <rPh sb="2" eb="4">
      <t>カントク</t>
    </rPh>
    <rPh sb="5" eb="7">
      <t>クブン</t>
    </rPh>
    <phoneticPr fontId="19"/>
  </si>
  <si>
    <t>男子コーチ
区分</t>
    <rPh sb="0" eb="2">
      <t>ダンシ</t>
    </rPh>
    <rPh sb="6" eb="8">
      <t>クブン</t>
    </rPh>
    <phoneticPr fontId="19"/>
  </si>
  <si>
    <t>女子コーチ
区分</t>
    <rPh sb="0" eb="2">
      <t>ジョシ</t>
    </rPh>
    <rPh sb="6" eb="8">
      <t>クブン</t>
    </rPh>
    <phoneticPr fontId="19"/>
  </si>
  <si>
    <t>https://forms.gle/CLeTWgZJ2XiM7y4u7</t>
    <phoneticPr fontId="19"/>
  </si>
  <si>
    <t>https://forms.gle/oz1CWiLcXiD8oD5K8</t>
    <phoneticPr fontId="19"/>
  </si>
  <si>
    <t>第60回県総体柔道　事前調査について</t>
    <rPh sb="0" eb="1">
      <t>ダイ</t>
    </rPh>
    <rPh sb="3" eb="4">
      <t>カイ</t>
    </rPh>
    <rPh sb="4" eb="7">
      <t>ケンソウタイ</t>
    </rPh>
    <rPh sb="7" eb="9">
      <t>ジュウドウ</t>
    </rPh>
    <rPh sb="10" eb="14">
      <t>ジゼンチョウサ</t>
    </rPh>
    <phoneticPr fontId="19"/>
  </si>
  <si>
    <t>第60回県総体柔道　送金について</t>
    <rPh sb="0" eb="1">
      <t>ダイ</t>
    </rPh>
    <rPh sb="3" eb="4">
      <t>カイ</t>
    </rPh>
    <rPh sb="4" eb="7">
      <t>ケンソウタイ</t>
    </rPh>
    <rPh sb="7" eb="9">
      <t>ジュウドウ</t>
    </rPh>
    <rPh sb="10" eb="12">
      <t>ソウキン</t>
    </rPh>
    <phoneticPr fontId="19"/>
  </si>
  <si>
    <t>申込送付先：y-takahara0109@outlook.jp</t>
    <rPh sb="0" eb="2">
      <t>モウシコミ</t>
    </rPh>
    <rPh sb="2" eb="5">
      <t>ソウフサキ</t>
    </rPh>
    <phoneticPr fontId="19"/>
  </si>
  <si>
    <t>大会事務局　益田中　高原　優樹　宛</t>
    <rPh sb="0" eb="5">
      <t>タイカイジムキョク</t>
    </rPh>
    <rPh sb="6" eb="9">
      <t>マスダチュウ</t>
    </rPh>
    <rPh sb="10" eb="12">
      <t>タカハラ</t>
    </rPh>
    <rPh sb="13" eb="15">
      <t>マサキ</t>
    </rPh>
    <rPh sb="16" eb="17">
      <t>ア</t>
    </rPh>
    <phoneticPr fontId="19"/>
  </si>
  <si>
    <t>・監督等区分の確認について、リストで選択する部分があります。入力が抜けないようご確認ください。</t>
    <rPh sb="1" eb="4">
      <t>カントクトウ</t>
    </rPh>
    <rPh sb="4" eb="6">
      <t>クブン</t>
    </rPh>
    <rPh sb="7" eb="9">
      <t>カクニン</t>
    </rPh>
    <rPh sb="18" eb="20">
      <t>センタク</t>
    </rPh>
    <rPh sb="22" eb="24">
      <t>ブブン</t>
    </rPh>
    <rPh sb="30" eb="32">
      <t>ニュウリョク</t>
    </rPh>
    <rPh sb="33" eb="34">
      <t>ヌ</t>
    </rPh>
    <rPh sb="40" eb="42">
      <t>カクニン</t>
    </rPh>
    <phoneticPr fontId="19"/>
  </si>
  <si>
    <t xml:space="preserve">※この申込データとは別に、校長の決裁を受けた正式申込書の提出が必要です。「男子」、「女子」シートをプリントアウトし、所属長印を押印してください。原本を郵送するか、PDFデータにしてExcelデータと一緒に下記アドレスへ送信してください。
※島根県中体連HP県総体情報の共通にあります「第60回島根県中学校総合体育大会参加に関する送付書」については、シート内の「送金について」で代用しますので、メールでの提出は不要です。
各締切日
6月18日(木) 
 □大会申し込み（2種類）  □事前調査についての回答
 □大会負担金・熱中症対策費振り込み　　 □送金についての回答
 ※□大会負担金送金通知書提出(浜田市中体連事務局へ)
　 </t>
    <rPh sb="121" eb="127">
      <t>シマネケンチュウタイレン</t>
    </rPh>
    <rPh sb="129" eb="134">
      <t>ケンソウタイジョウホウ</t>
    </rPh>
    <rPh sb="135" eb="137">
      <t>キョウツウ</t>
    </rPh>
    <rPh sb="143" eb="144">
      <t>ダイ</t>
    </rPh>
    <rPh sb="146" eb="147">
      <t>カイ</t>
    </rPh>
    <rPh sb="147" eb="159">
      <t>シマネケンチュウガッコウソウゴウタイイクタイカイ</t>
    </rPh>
    <rPh sb="159" eb="161">
      <t>サンカ</t>
    </rPh>
    <rPh sb="162" eb="163">
      <t>カン</t>
    </rPh>
    <rPh sb="165" eb="168">
      <t>ソウフショ</t>
    </rPh>
    <rPh sb="178" eb="179">
      <t>ナイ</t>
    </rPh>
    <rPh sb="181" eb="183">
      <t>ソウキン</t>
    </rPh>
    <rPh sb="189" eb="191">
      <t>ダイヨウ</t>
    </rPh>
    <rPh sb="202" eb="204">
      <t>テイシュツ</t>
    </rPh>
    <rPh sb="205" eb="207">
      <t>フヨウ</t>
    </rPh>
    <rPh sb="212" eb="216">
      <t>カクシメキリビ</t>
    </rPh>
    <rPh sb="218" eb="219">
      <t>ガツ</t>
    </rPh>
    <rPh sb="221" eb="222">
      <t>ニチ</t>
    </rPh>
    <rPh sb="229" eb="231">
      <t>タイカイ</t>
    </rPh>
    <rPh sb="231" eb="232">
      <t>モウ</t>
    </rPh>
    <rPh sb="233" eb="234">
      <t>コ</t>
    </rPh>
    <rPh sb="237" eb="239">
      <t>シュルイ</t>
    </rPh>
    <rPh sb="263" eb="265">
      <t>ネッチュウ</t>
    </rPh>
    <rPh sb="265" eb="266">
      <t>ショウ</t>
    </rPh>
    <rPh sb="266" eb="269">
      <t>タイサクヒ</t>
    </rPh>
    <rPh sb="303" eb="306">
      <t>ハマダシ</t>
    </rPh>
    <rPh sb="306" eb="309">
      <t>チュウタイレン</t>
    </rPh>
    <rPh sb="309" eb="312">
      <t>ジムキョク</t>
    </rPh>
    <phoneticPr fontId="19"/>
  </si>
  <si>
    <t>・「監督携帯番号」はケガ等緊急時連絡時に使用しますのでご協力ください。</t>
    <rPh sb="2" eb="4">
      <t>カントク</t>
    </rPh>
    <rPh sb="4" eb="6">
      <t>ケイタイ</t>
    </rPh>
    <rPh sb="6" eb="8">
      <t>バンゴウ</t>
    </rPh>
    <rPh sb="12" eb="13">
      <t>トウ</t>
    </rPh>
    <rPh sb="13" eb="16">
      <t>キンキュウジ</t>
    </rPh>
    <rPh sb="16" eb="18">
      <t>レンラク</t>
    </rPh>
    <rPh sb="18" eb="19">
      <t>ジ</t>
    </rPh>
    <rPh sb="20" eb="22">
      <t>シヨウ</t>
    </rPh>
    <rPh sb="28" eb="30">
      <t>キョウリョク</t>
    </rPh>
    <phoneticPr fontId="19"/>
  </si>
  <si>
    <t>　※大会後にこの電話番号データは破棄します。</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</si>
</sst>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51">
    <font>
      <sz val="11"/>
      <name val="ＭＳ Ｐゴシック"/>
      <family val="3"/>
      <charset val="128"/>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Ｐゴシック"/>
      <family val="3"/>
      <charset val="128"/>
    </font>
    <font>
      <sz val="11"/>
      <name val="ＭＳ Ｐ明朝"/>
      <family val="1"/>
      <charset val="128"/>
    </font>
    <font>
      <sz val="9"/>
      <name val="ＭＳ Ｐ明朝"/>
      <family val="1"/>
      <charset val="128"/>
    </font>
    <font>
      <u/>
      <sz val="11"/>
      <color theme="10"/>
      <name val="ＭＳ Ｐゴシック"/>
      <family val="3"/>
      <charset val="128"/>
    </font>
    <font>
      <sz val="10"/>
      <name val="ＭＳ Ｐ明朝"/>
      <family val="1"/>
      <charset val="128"/>
    </font>
    <font>
      <sz val="14"/>
      <name val="ＭＳ Ｐゴシック"/>
      <family val="3"/>
      <charset val="128"/>
    </font>
    <font>
      <sz val="10"/>
      <name val="游ゴシック"/>
      <family val="3"/>
      <charset val="128"/>
    </font>
    <font>
      <sz val="11"/>
      <name val="游ゴシック"/>
      <family val="3"/>
      <charset val="128"/>
    </font>
    <font>
      <sz val="14"/>
      <name val="游ゴシック"/>
      <family val="3"/>
      <charset val="128"/>
    </font>
    <font>
      <b/>
      <sz val="14"/>
      <name val="ＭＳ Ｐ明朝"/>
      <family val="1"/>
      <charset val="128"/>
    </font>
    <font>
      <sz val="8"/>
      <name val="ＭＳ Ｐ明朝"/>
      <family val="1"/>
      <charset val="128"/>
    </font>
    <font>
      <sz val="6"/>
      <name val="ＭＳ Ｐ明朝"/>
      <family val="1"/>
      <charset val="128"/>
    </font>
    <font>
      <sz val="11"/>
      <name val="ＭＳ 明朝"/>
      <family val="1"/>
      <charset val="128"/>
    </font>
    <font>
      <u/>
      <sz val="11"/>
      <color theme="10"/>
      <name val="ＭＳ Ｐ明朝"/>
      <family val="1"/>
      <charset val="128"/>
    </font>
    <font>
      <sz val="10"/>
      <name val="ＭＳ Ｐゴシック"/>
      <family val="3"/>
      <charset val="128"/>
    </font>
    <font>
      <sz val="7"/>
      <name val="ＭＳ Ｐゴシック"/>
      <family val="3"/>
      <charset val="128"/>
    </font>
    <font>
      <b/>
      <sz val="12"/>
      <name val="ＭＳ Ｐゴシック"/>
      <family val="3"/>
      <charset val="128"/>
    </font>
    <font>
      <sz val="9"/>
      <name val="ＭＳ Ｐゴシック"/>
      <family val="3"/>
      <charset val="128"/>
    </font>
    <font>
      <sz val="11"/>
      <color indexed="8"/>
      <name val="ＭＳ 明朝"/>
      <family val="1"/>
      <charset val="128"/>
    </font>
    <font>
      <sz val="72"/>
      <color theme="1"/>
      <name val="HGP創英ﾌﾟﾚｾﾞﾝｽEB"/>
      <family val="1"/>
      <charset val="128"/>
    </font>
    <font>
      <sz val="72"/>
      <color theme="0"/>
      <name val="HGP創英ﾌﾟﾚｾﾞﾝｽEB"/>
      <family val="1"/>
      <charset val="128"/>
    </font>
    <font>
      <sz val="72"/>
      <color theme="1"/>
      <name val="UD デジタル 教科書体 N-B"/>
      <family val="1"/>
      <charset val="128"/>
    </font>
    <font>
      <sz val="12"/>
      <name val="ＭＳ Ｐ明朝"/>
      <family val="1"/>
      <charset val="128"/>
    </font>
    <font>
      <sz val="14"/>
      <name val="ＭＳ Ｐ明朝"/>
      <family val="1"/>
      <charset val="128"/>
    </font>
    <font>
      <b/>
      <u/>
      <sz val="12"/>
      <color rgb="FFFF0000"/>
      <name val="UD デジタル 教科書体 N"/>
      <family val="1"/>
      <charset val="128"/>
    </font>
    <font>
      <b/>
      <sz val="12"/>
      <color rgb="FFFF0000"/>
      <name val="UD デジタル 教科書体 N"/>
      <family val="1"/>
      <charset val="128"/>
    </font>
    <font>
      <b/>
      <sz val="12"/>
      <name val="UD デジタル 教科書体 N"/>
      <family val="1"/>
      <charset val="128"/>
    </font>
    <font>
      <b/>
      <sz val="18"/>
      <name val="UD デジタル 教科書体 N"/>
      <family val="1"/>
      <charset val="128"/>
    </font>
    <font>
      <b/>
      <sz val="10"/>
      <name val="UD デジタル 教科書体 N"/>
      <family val="1"/>
      <charset val="128"/>
    </font>
    <font>
      <b/>
      <sz val="14"/>
      <color rgb="FFFF0000"/>
      <name val="UD デジタル 教科書体 N"/>
      <family val="1"/>
      <charset val="128"/>
    </font>
    <font>
      <b/>
      <sz val="20"/>
      <color rgb="FF002060"/>
      <name val="UD デジタル 教科書体 N"/>
      <family val="1"/>
      <charset val="128"/>
    </font>
  </fonts>
  <fills count="2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s>
  <borders count="2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double">
        <color indexed="64"/>
      </bottom>
      <diagonal/>
    </border>
    <border>
      <left/>
      <right/>
      <top style="double">
        <color indexed="64"/>
      </top>
      <bottom/>
      <diagonal/>
    </border>
  </borders>
  <cellStyleXfs count="47">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23" fillId="0" borderId="0" applyNumberFormat="0" applyFill="0" applyBorder="0" applyAlignment="0" applyProtection="0">
      <alignment vertical="top"/>
      <protection locked="0"/>
    </xf>
    <xf numFmtId="0" fontId="20"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20" fillId="0" borderId="0"/>
    <xf numFmtId="0" fontId="18" fillId="4" borderId="0" applyNumberFormat="0" applyBorder="0" applyAlignment="0" applyProtection="0">
      <alignment vertical="center"/>
    </xf>
    <xf numFmtId="38" fontId="20" fillId="0" borderId="0" applyFont="0" applyFill="0" applyBorder="0" applyAlignment="0" applyProtection="0">
      <alignment vertical="center"/>
    </xf>
    <xf numFmtId="0" fontId="37" fillId="0" borderId="0">
      <alignment vertical="center"/>
    </xf>
    <xf numFmtId="0" fontId="1" fillId="0" borderId="0">
      <alignment vertical="center"/>
    </xf>
  </cellStyleXfs>
  <cellXfs count="144">
    <xf numFmtId="0" fontId="0" fillId="0" borderId="0" xfId="0">
      <alignment vertical="center"/>
    </xf>
    <xf numFmtId="0" fontId="21" fillId="0" borderId="0" xfId="0" applyFont="1">
      <alignment vertical="center"/>
    </xf>
    <xf numFmtId="0" fontId="21" fillId="0" borderId="0" xfId="0" applyFont="1" applyAlignment="1">
      <alignment horizontal="center" vertical="center"/>
    </xf>
    <xf numFmtId="0" fontId="25" fillId="0" borderId="0" xfId="0" applyFont="1">
      <alignment vertical="center"/>
    </xf>
    <xf numFmtId="0" fontId="27" fillId="0" borderId="0" xfId="0" applyFont="1">
      <alignment vertical="center"/>
    </xf>
    <xf numFmtId="0" fontId="28" fillId="0" borderId="0" xfId="0" applyFont="1">
      <alignment vertical="center"/>
    </xf>
    <xf numFmtId="0" fontId="26" fillId="0" borderId="0" xfId="0" applyFont="1" applyAlignment="1">
      <alignment vertical="top" wrapText="1"/>
    </xf>
    <xf numFmtId="0" fontId="22" fillId="0" borderId="11" xfId="42" applyFont="1" applyBorder="1" applyAlignment="1">
      <alignment horizontal="center" vertical="center" wrapText="1"/>
    </xf>
    <xf numFmtId="0" fontId="24" fillId="0" borderId="11" xfId="42" applyFont="1" applyBorder="1" applyAlignment="1" applyProtection="1">
      <alignment horizontal="center" vertical="center" wrapText="1"/>
      <protection locked="0"/>
    </xf>
    <xf numFmtId="0" fontId="24" fillId="0" borderId="11" xfId="42" applyFont="1" applyBorder="1" applyAlignment="1">
      <alignment horizontal="center" vertical="center" wrapText="1"/>
    </xf>
    <xf numFmtId="0" fontId="32" fillId="0" borderId="0" xfId="0" applyFont="1">
      <alignment vertical="center"/>
    </xf>
    <xf numFmtId="0" fontId="22" fillId="0" borderId="0" xfId="0" applyFont="1" applyAlignment="1">
      <alignment horizontal="center" vertical="center"/>
    </xf>
    <xf numFmtId="0" fontId="21" fillId="0" borderId="0" xfId="0" applyFont="1" applyAlignment="1">
      <alignment vertical="top" wrapText="1"/>
    </xf>
    <xf numFmtId="0" fontId="22" fillId="0" borderId="14" xfId="0" applyFont="1" applyBorder="1" applyAlignment="1">
      <alignment vertical="top" wrapText="1"/>
    </xf>
    <xf numFmtId="0" fontId="22" fillId="0" borderId="0" xfId="0" applyFont="1" applyAlignment="1">
      <alignment vertical="top" wrapText="1"/>
    </xf>
    <xf numFmtId="0" fontId="22" fillId="0" borderId="0" xfId="0" applyFont="1">
      <alignment vertical="center"/>
    </xf>
    <xf numFmtId="0" fontId="24" fillId="0" borderId="11" xfId="0" applyFont="1" applyBorder="1" applyProtection="1">
      <alignment vertical="center"/>
      <protection locked="0"/>
    </xf>
    <xf numFmtId="0" fontId="35" fillId="0" borderId="11" xfId="0" applyFont="1" applyBorder="1" applyAlignment="1">
      <alignment horizontal="center" vertical="center" wrapText="1"/>
    </xf>
    <xf numFmtId="0" fontId="24" fillId="24" borderId="11" xfId="42" applyFont="1" applyFill="1" applyBorder="1" applyAlignment="1" applyProtection="1">
      <alignment horizontal="center" vertical="center" wrapText="1"/>
      <protection locked="0"/>
    </xf>
    <xf numFmtId="0" fontId="24" fillId="24" borderId="11" xfId="42" applyFont="1" applyFill="1" applyBorder="1" applyAlignment="1">
      <alignment horizontal="center" vertical="center" wrapText="1"/>
    </xf>
    <xf numFmtId="0" fontId="24" fillId="24" borderId="11" xfId="0" applyFont="1" applyFill="1" applyBorder="1" applyProtection="1">
      <alignment vertical="center"/>
      <protection locked="0"/>
    </xf>
    <xf numFmtId="0" fontId="21" fillId="0" borderId="11" xfId="0" applyFont="1" applyBorder="1" applyAlignment="1">
      <alignment horizontal="center" vertical="center"/>
    </xf>
    <xf numFmtId="0" fontId="21" fillId="24" borderId="11" xfId="0" applyFont="1" applyFill="1" applyBorder="1" applyAlignment="1">
      <alignment horizontal="center" vertical="center"/>
    </xf>
    <xf numFmtId="0" fontId="29" fillId="0" borderId="0" xfId="0" applyFont="1">
      <alignment vertical="center"/>
    </xf>
    <xf numFmtId="0" fontId="30" fillId="0" borderId="11" xfId="42" applyFont="1" applyBorder="1" applyAlignment="1">
      <alignment horizontal="center" vertical="center" wrapText="1"/>
    </xf>
    <xf numFmtId="0" fontId="0" fillId="0" borderId="11" xfId="0" applyBorder="1" applyAlignment="1">
      <alignment horizontal="center" vertical="center"/>
    </xf>
    <xf numFmtId="0" fontId="22" fillId="0" borderId="12" xfId="0" applyFont="1" applyBorder="1" applyAlignment="1">
      <alignment horizontal="center" vertical="center"/>
    </xf>
    <xf numFmtId="0" fontId="22" fillId="0" borderId="11" xfId="0" applyFont="1" applyBorder="1" applyAlignment="1">
      <alignment horizontal="center" vertical="center" textRotation="255"/>
    </xf>
    <xf numFmtId="0" fontId="0" fillId="0" borderId="0" xfId="0" applyAlignment="1">
      <alignment horizontal="left" vertical="center"/>
    </xf>
    <xf numFmtId="0" fontId="34" fillId="0" borderId="11" xfId="0" applyFont="1" applyBorder="1" applyAlignment="1">
      <alignment horizontal="center" vertical="center"/>
    </xf>
    <xf numFmtId="38" fontId="0" fillId="0" borderId="11" xfId="0" applyNumberFormat="1" applyBorder="1" applyAlignment="1">
      <alignment horizontal="center" vertical="center"/>
    </xf>
    <xf numFmtId="0" fontId="22" fillId="0" borderId="12" xfId="42" applyFont="1" applyBorder="1" applyAlignment="1">
      <alignment horizontal="center" vertical="center" wrapText="1"/>
    </xf>
    <xf numFmtId="0" fontId="34" fillId="0" borderId="12" xfId="0" applyFont="1" applyBorder="1" applyAlignment="1">
      <alignment horizontal="center" vertical="center" wrapText="1"/>
    </xf>
    <xf numFmtId="0" fontId="0" fillId="0" borderId="11" xfId="0" applyBorder="1">
      <alignment vertical="center"/>
    </xf>
    <xf numFmtId="0" fontId="22" fillId="0" borderId="12" xfId="0" applyFont="1" applyBorder="1" applyAlignment="1">
      <alignment horizontal="center" vertical="center" textRotation="255"/>
    </xf>
    <xf numFmtId="1" fontId="24" fillId="0" borderId="11" xfId="42" applyNumberFormat="1" applyFont="1" applyBorder="1" applyAlignment="1">
      <alignment horizontal="center" vertical="center" wrapText="1"/>
    </xf>
    <xf numFmtId="1" fontId="24" fillId="24" borderId="11" xfId="42" applyNumberFormat="1" applyFont="1" applyFill="1" applyBorder="1" applyAlignment="1">
      <alignment horizontal="center" vertical="center" wrapText="1"/>
    </xf>
    <xf numFmtId="0" fontId="0" fillId="0" borderId="0" xfId="0" applyAlignment="1">
      <alignment horizontal="center" vertical="center"/>
    </xf>
    <xf numFmtId="0" fontId="30" fillId="0" borderId="11" xfId="0" applyFont="1" applyBorder="1" applyAlignment="1">
      <alignment horizontal="center" vertical="center"/>
    </xf>
    <xf numFmtId="0" fontId="22" fillId="0" borderId="13" xfId="0" applyFont="1" applyBorder="1" applyAlignment="1">
      <alignment horizontal="center" vertical="center"/>
    </xf>
    <xf numFmtId="0" fontId="22" fillId="0" borderId="11" xfId="0" applyFont="1" applyBorder="1" applyAlignment="1">
      <alignment horizontal="center" vertical="center"/>
    </xf>
    <xf numFmtId="0" fontId="0" fillId="0" borderId="0" xfId="0" applyAlignment="1">
      <alignment horizontal="center" vertical="center" textRotation="255"/>
    </xf>
    <xf numFmtId="0" fontId="0" fillId="0" borderId="13" xfId="0" applyBorder="1" applyAlignment="1">
      <alignment horizontal="center" vertical="center"/>
    </xf>
    <xf numFmtId="0" fontId="38" fillId="0" borderId="11" xfId="45" applyFont="1" applyBorder="1" applyAlignment="1">
      <alignment horizontal="center" vertical="center" wrapText="1"/>
    </xf>
    <xf numFmtId="0" fontId="30" fillId="0" borderId="11" xfId="42" applyFont="1" applyBorder="1" applyAlignment="1">
      <alignment horizontal="center" vertical="center" shrinkToFit="1"/>
    </xf>
    <xf numFmtId="0" fontId="31" fillId="0" borderId="11" xfId="0" applyFont="1" applyBorder="1" applyAlignment="1">
      <alignment horizontal="center" vertical="center" wrapText="1"/>
    </xf>
    <xf numFmtId="0" fontId="39" fillId="0" borderId="0" xfId="46" applyFont="1" applyAlignment="1">
      <alignment vertical="center" textRotation="255"/>
    </xf>
    <xf numFmtId="0" fontId="39" fillId="24" borderId="0" xfId="46" applyFont="1" applyFill="1" applyAlignment="1">
      <alignment vertical="center" textRotation="255"/>
    </xf>
    <xf numFmtId="0" fontId="39" fillId="24" borderId="11" xfId="46" applyFont="1" applyFill="1" applyBorder="1" applyAlignment="1">
      <alignment vertical="center" textRotation="255"/>
    </xf>
    <xf numFmtId="0" fontId="41" fillId="0" borderId="11" xfId="46" applyFont="1" applyBorder="1" applyAlignment="1">
      <alignment vertical="distributed" textRotation="255"/>
    </xf>
    <xf numFmtId="0" fontId="41" fillId="24" borderId="11" xfId="46" applyFont="1" applyFill="1" applyBorder="1" applyAlignment="1">
      <alignment vertical="distributed" textRotation="255"/>
    </xf>
    <xf numFmtId="0" fontId="40" fillId="24" borderId="0" xfId="46" applyFont="1" applyFill="1" applyAlignment="1">
      <alignment vertical="center" textRotation="255"/>
    </xf>
    <xf numFmtId="0" fontId="40" fillId="0" borderId="0" xfId="46" applyFont="1" applyAlignment="1">
      <alignment vertical="center" textRotation="255"/>
    </xf>
    <xf numFmtId="0" fontId="30" fillId="0" borderId="0" xfId="0" applyFont="1" applyAlignment="1">
      <alignment wrapText="1"/>
    </xf>
    <xf numFmtId="0" fontId="42" fillId="0" borderId="0" xfId="0" applyFont="1" applyAlignment="1">
      <alignment horizontal="center" vertical="center"/>
    </xf>
    <xf numFmtId="0" fontId="22" fillId="0" borderId="0" xfId="0" applyFont="1" applyAlignment="1">
      <alignment horizontal="center" vertical="center" shrinkToFit="1"/>
    </xf>
    <xf numFmtId="49" fontId="0" fillId="0" borderId="11" xfId="0" applyNumberFormat="1" applyBorder="1" applyAlignment="1">
      <alignment horizontal="center" vertical="center"/>
    </xf>
    <xf numFmtId="0" fontId="21" fillId="0" borderId="0" xfId="0" applyFont="1" applyAlignment="1" applyProtection="1">
      <alignment horizontal="center" vertical="center"/>
      <protection locked="0"/>
    </xf>
    <xf numFmtId="0" fontId="44" fillId="0" borderId="0" xfId="0" applyFont="1">
      <alignment vertical="center"/>
    </xf>
    <xf numFmtId="0" fontId="45" fillId="0" borderId="0" xfId="0" applyFont="1">
      <alignment vertical="center"/>
    </xf>
    <xf numFmtId="0" fontId="47" fillId="0" borderId="0" xfId="0" applyFont="1" applyAlignment="1">
      <alignment horizontal="center" vertical="center" wrapText="1"/>
    </xf>
    <xf numFmtId="0" fontId="48" fillId="0" borderId="0" xfId="0" applyFont="1" applyAlignment="1">
      <alignment vertical="center" wrapText="1"/>
    </xf>
    <xf numFmtId="0" fontId="46" fillId="0" borderId="0" xfId="0" applyFont="1" applyAlignment="1">
      <alignment vertical="center" wrapText="1"/>
    </xf>
    <xf numFmtId="0" fontId="46" fillId="0" borderId="0" xfId="0" applyFont="1">
      <alignment vertical="center"/>
    </xf>
    <xf numFmtId="0" fontId="45" fillId="0" borderId="0" xfId="0" applyFont="1" applyAlignment="1">
      <alignment vertical="center" wrapText="1"/>
    </xf>
    <xf numFmtId="0" fontId="42" fillId="0" borderId="0" xfId="0" applyFont="1">
      <alignment vertical="center"/>
    </xf>
    <xf numFmtId="0" fontId="34" fillId="0" borderId="11" xfId="0" applyFont="1" applyBorder="1" applyAlignment="1">
      <alignment horizontal="center" vertical="center" wrapText="1"/>
    </xf>
    <xf numFmtId="0" fontId="45" fillId="0" borderId="0" xfId="0" applyFont="1" applyAlignment="1">
      <alignment horizontal="center" vertical="center" wrapText="1"/>
    </xf>
    <xf numFmtId="0" fontId="50" fillId="0" borderId="0" xfId="0" applyFont="1" applyAlignment="1">
      <alignment horizontal="left" vertical="center" wrapText="1"/>
    </xf>
    <xf numFmtId="0" fontId="47" fillId="0" borderId="0" xfId="0" applyFont="1" applyAlignment="1">
      <alignment horizontal="center" vertical="center" wrapText="1"/>
    </xf>
    <xf numFmtId="0" fontId="49" fillId="0" borderId="0" xfId="0" applyFont="1" applyAlignment="1">
      <alignment horizontal="left" vertical="center" wrapText="1"/>
    </xf>
    <xf numFmtId="0" fontId="50" fillId="0" borderId="0" xfId="28" applyFont="1" applyAlignment="1" applyProtection="1">
      <alignment horizontal="left" vertical="center" wrapText="1"/>
    </xf>
    <xf numFmtId="0" fontId="23" fillId="0" borderId="0" xfId="28" applyAlignment="1" applyProtection="1">
      <alignment horizontal="center" vertical="center"/>
    </xf>
    <xf numFmtId="0" fontId="0" fillId="0" borderId="0" xfId="0" applyAlignment="1">
      <alignment horizontal="center" vertical="center"/>
    </xf>
    <xf numFmtId="0" fontId="36" fillId="0" borderId="0" xfId="0" applyFont="1" applyAlignment="1">
      <alignment horizontal="center" vertical="center"/>
    </xf>
    <xf numFmtId="0" fontId="0" fillId="0" borderId="0" xfId="0" applyAlignment="1">
      <alignment horizontal="left" vertical="center"/>
    </xf>
    <xf numFmtId="0" fontId="23" fillId="0" borderId="0" xfId="28" applyAlignment="1" applyProtection="1">
      <alignment horizontal="left" vertical="center"/>
    </xf>
    <xf numFmtId="0" fontId="23" fillId="0" borderId="0" xfId="28" applyAlignment="1" applyProtection="1">
      <alignment horizontal="left" vertical="center"/>
      <protection locked="0"/>
    </xf>
    <xf numFmtId="0" fontId="30" fillId="0" borderId="16"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19" xfId="0" applyFont="1" applyBorder="1" applyAlignment="1">
      <alignment horizontal="center" vertical="center" wrapText="1"/>
    </xf>
    <xf numFmtId="0" fontId="21" fillId="0" borderId="0" xfId="0" applyFont="1" applyAlignment="1">
      <alignment horizontal="center" vertical="center"/>
    </xf>
    <xf numFmtId="0" fontId="21" fillId="0" borderId="22" xfId="0" applyFont="1" applyBorder="1" applyAlignment="1" applyProtection="1">
      <alignment horizontal="center" vertical="center"/>
      <protection locked="0"/>
    </xf>
    <xf numFmtId="0" fontId="21" fillId="0" borderId="0" xfId="0" applyFont="1" applyAlignment="1">
      <alignment horizontal="center" wrapText="1"/>
    </xf>
    <xf numFmtId="38" fontId="43" fillId="0" borderId="0" xfId="44" applyFont="1" applyBorder="1" applyAlignment="1" applyProtection="1">
      <alignment horizontal="right"/>
    </xf>
    <xf numFmtId="38" fontId="43" fillId="0" borderId="22" xfId="44" applyFont="1" applyBorder="1" applyAlignment="1" applyProtection="1">
      <alignment horizontal="right"/>
    </xf>
    <xf numFmtId="0" fontId="30" fillId="0" borderId="0" xfId="0" applyFont="1" applyAlignment="1">
      <alignment horizontal="right" wrapText="1"/>
    </xf>
    <xf numFmtId="0" fontId="22" fillId="0" borderId="11" xfId="0" applyFont="1" applyBorder="1" applyAlignment="1">
      <alignment horizontal="center" vertical="center" textRotation="255"/>
    </xf>
    <xf numFmtId="0" fontId="22" fillId="0" borderId="11" xfId="42" applyFont="1" applyBorder="1" applyAlignment="1">
      <alignment horizontal="center" vertical="center" wrapText="1"/>
    </xf>
    <xf numFmtId="177" fontId="24" fillId="0" borderId="11" xfId="42" applyNumberFormat="1" applyFont="1" applyBorder="1" applyAlignment="1" applyProtection="1">
      <alignment horizontal="center" vertical="center" wrapText="1"/>
      <protection locked="0"/>
    </xf>
    <xf numFmtId="0" fontId="21" fillId="0" borderId="11" xfId="0" applyFont="1" applyBorder="1" applyAlignment="1" applyProtection="1">
      <alignment horizontal="center" vertical="center"/>
      <protection locked="0"/>
    </xf>
    <xf numFmtId="0" fontId="31" fillId="0" borderId="11" xfId="0" applyFont="1" applyBorder="1" applyAlignment="1" applyProtection="1">
      <alignment horizontal="center" vertical="center"/>
      <protection locked="0"/>
    </xf>
    <xf numFmtId="0" fontId="22" fillId="25" borderId="11" xfId="0" applyFont="1" applyFill="1" applyBorder="1" applyAlignment="1">
      <alignment horizontal="center" vertical="center"/>
    </xf>
    <xf numFmtId="0" fontId="30" fillId="0" borderId="11" xfId="0" applyFont="1" applyBorder="1" applyAlignment="1">
      <alignment horizontal="center" vertical="center" shrinkToFit="1"/>
    </xf>
    <xf numFmtId="38" fontId="21" fillId="0" borderId="0" xfId="44" applyFont="1" applyBorder="1" applyAlignment="1" applyProtection="1">
      <alignment horizontal="right"/>
    </xf>
    <xf numFmtId="38" fontId="21" fillId="0" borderId="22" xfId="44" applyFont="1" applyBorder="1" applyAlignment="1" applyProtection="1">
      <alignment horizontal="right"/>
    </xf>
    <xf numFmtId="0" fontId="22" fillId="0" borderId="0" xfId="0" applyFont="1" applyAlignment="1">
      <alignment horizontal="center" vertical="center" shrinkToFit="1"/>
    </xf>
    <xf numFmtId="0" fontId="22" fillId="0" borderId="13" xfId="0" applyFont="1" applyBorder="1" applyAlignment="1">
      <alignment horizontal="center" vertical="center"/>
    </xf>
    <xf numFmtId="0" fontId="21" fillId="0" borderId="0" xfId="0" applyFont="1" applyAlignment="1" applyProtection="1">
      <alignment horizontal="center" vertical="center"/>
      <protection locked="0"/>
    </xf>
    <xf numFmtId="0" fontId="22" fillId="0" borderId="16" xfId="0" applyFont="1" applyBorder="1" applyAlignment="1">
      <alignment horizontal="left" vertical="top" wrapText="1"/>
    </xf>
    <xf numFmtId="0" fontId="22" fillId="0" borderId="14" xfId="0" applyFont="1" applyBorder="1" applyAlignment="1">
      <alignment horizontal="left" vertical="top" wrapText="1"/>
    </xf>
    <xf numFmtId="0" fontId="22" fillId="0" borderId="17" xfId="0" applyFont="1" applyBorder="1" applyAlignment="1">
      <alignment horizontal="left" vertical="top" wrapText="1"/>
    </xf>
    <xf numFmtId="0" fontId="22" fillId="0" borderId="20" xfId="0" applyFont="1" applyBorder="1" applyAlignment="1">
      <alignment horizontal="left" vertical="top" wrapText="1"/>
    </xf>
    <xf numFmtId="0" fontId="22" fillId="0" borderId="0" xfId="0" applyFont="1" applyAlignment="1">
      <alignment horizontal="left" vertical="top" wrapText="1"/>
    </xf>
    <xf numFmtId="0" fontId="22" fillId="0" borderId="21" xfId="0" applyFont="1" applyBorder="1" applyAlignment="1">
      <alignment horizontal="left" vertical="top" wrapText="1"/>
    </xf>
    <xf numFmtId="0" fontId="22" fillId="0" borderId="18" xfId="0" applyFont="1" applyBorder="1" applyAlignment="1">
      <alignment horizontal="left" vertical="top" wrapText="1"/>
    </xf>
    <xf numFmtId="0" fontId="22" fillId="0" borderId="10" xfId="0" applyFont="1" applyBorder="1" applyAlignment="1">
      <alignment horizontal="left" vertical="top" wrapText="1"/>
    </xf>
    <xf numFmtId="0" fontId="22" fillId="0" borderId="19" xfId="0" applyFont="1" applyBorder="1" applyAlignment="1">
      <alignment horizontal="left" vertical="top" wrapText="1"/>
    </xf>
    <xf numFmtId="0" fontId="22" fillId="0" borderId="0" xfId="0" applyFont="1" applyAlignment="1">
      <alignment horizont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22" fillId="0" borderId="15" xfId="0" applyFont="1" applyBorder="1" applyAlignment="1">
      <alignment horizontal="center" vertical="center"/>
    </xf>
    <xf numFmtId="0" fontId="22" fillId="25" borderId="16" xfId="0" applyFont="1" applyFill="1" applyBorder="1" applyAlignment="1">
      <alignment horizontal="center" vertical="center"/>
    </xf>
    <xf numFmtId="0" fontId="22" fillId="25" borderId="17" xfId="0" applyFont="1" applyFill="1" applyBorder="1" applyAlignment="1">
      <alignment horizontal="center" vertical="center"/>
    </xf>
    <xf numFmtId="0" fontId="29" fillId="0" borderId="0" xfId="0" applyFont="1" applyAlignment="1">
      <alignment horizontal="center" vertical="center"/>
    </xf>
    <xf numFmtId="0" fontId="22" fillId="0" borderId="0" xfId="0" applyFont="1" applyAlignment="1">
      <alignment horizontal="center" vertical="center"/>
    </xf>
    <xf numFmtId="0" fontId="22" fillId="0" borderId="22" xfId="0" applyFont="1" applyBorder="1" applyAlignment="1">
      <alignment horizontal="center" vertical="center"/>
    </xf>
    <xf numFmtId="0" fontId="21" fillId="0" borderId="22" xfId="0" applyFont="1" applyBorder="1" applyAlignment="1">
      <alignment horizontal="center" vertical="center"/>
    </xf>
    <xf numFmtId="0" fontId="23" fillId="0" borderId="23" xfId="28" applyBorder="1" applyAlignment="1" applyProtection="1">
      <alignment horizontal="left"/>
      <protection locked="0"/>
    </xf>
    <xf numFmtId="0" fontId="33" fillId="0" borderId="23" xfId="28" applyFont="1" applyBorder="1" applyAlignment="1" applyProtection="1">
      <alignment horizontal="left"/>
      <protection locked="0"/>
    </xf>
    <xf numFmtId="0" fontId="33" fillId="0" borderId="22" xfId="28" applyFont="1" applyBorder="1" applyAlignment="1" applyProtection="1">
      <alignment horizontal="left"/>
      <protection locked="0"/>
    </xf>
    <xf numFmtId="0" fontId="21" fillId="0" borderId="0" xfId="0" applyFont="1" applyAlignment="1" applyProtection="1">
      <alignment horizontal="left"/>
      <protection locked="0"/>
    </xf>
    <xf numFmtId="0" fontId="21" fillId="0" borderId="22" xfId="0" applyFont="1" applyBorder="1" applyAlignment="1" applyProtection="1">
      <alignment horizontal="left"/>
      <protection locked="0"/>
    </xf>
    <xf numFmtId="49" fontId="21" fillId="0" borderId="0" xfId="0" applyNumberFormat="1" applyFont="1" applyAlignment="1" applyProtection="1">
      <alignment horizontal="left"/>
      <protection locked="0"/>
    </xf>
    <xf numFmtId="49" fontId="21" fillId="0" borderId="22" xfId="0" applyNumberFormat="1" applyFont="1" applyBorder="1" applyAlignment="1" applyProtection="1">
      <alignment horizontal="left"/>
      <protection locked="0"/>
    </xf>
    <xf numFmtId="0" fontId="30" fillId="0" borderId="0" xfId="0" applyFont="1" applyAlignment="1">
      <alignment horizontal="center" wrapText="1"/>
    </xf>
    <xf numFmtId="0" fontId="30" fillId="0" borderId="0" xfId="0" applyFont="1" applyAlignment="1">
      <alignment horizontal="center"/>
    </xf>
    <xf numFmtId="0" fontId="21" fillId="0" borderId="0" xfId="0" applyFont="1" applyAlignment="1" applyProtection="1">
      <alignment horizontal="right"/>
      <protection locked="0"/>
    </xf>
    <xf numFmtId="0" fontId="21" fillId="0" borderId="22" xfId="0" applyFont="1" applyBorder="1" applyAlignment="1" applyProtection="1">
      <alignment horizontal="right"/>
      <protection locked="0"/>
    </xf>
    <xf numFmtId="0" fontId="22" fillId="0" borderId="23" xfId="0" applyFont="1" applyBorder="1" applyAlignment="1">
      <alignment horizontal="center"/>
    </xf>
    <xf numFmtId="0" fontId="21" fillId="0" borderId="23" xfId="0" applyFont="1" applyBorder="1" applyAlignment="1" applyProtection="1">
      <alignment horizontal="left"/>
      <protection locked="0"/>
    </xf>
    <xf numFmtId="0" fontId="21" fillId="24" borderId="11" xfId="0" applyFont="1" applyFill="1" applyBorder="1" applyAlignment="1" applyProtection="1">
      <alignment horizontal="center" vertical="center"/>
      <protection locked="0"/>
    </xf>
    <xf numFmtId="0" fontId="31" fillId="24" borderId="11" xfId="0" applyFont="1" applyFill="1" applyBorder="1" applyAlignment="1" applyProtection="1">
      <alignment horizontal="center" vertical="center"/>
      <protection locked="0"/>
    </xf>
    <xf numFmtId="177" fontId="24" fillId="24" borderId="11" xfId="42" applyNumberFormat="1" applyFont="1" applyFill="1" applyBorder="1" applyAlignment="1" applyProtection="1">
      <alignment horizontal="center" vertical="center" wrapText="1"/>
      <protection locked="0"/>
    </xf>
    <xf numFmtId="0" fontId="21" fillId="0" borderId="15" xfId="0" applyFont="1" applyBorder="1" applyAlignment="1" applyProtection="1">
      <alignment horizontal="center" vertical="center"/>
      <protection locked="0"/>
    </xf>
    <xf numFmtId="0" fontId="22" fillId="25" borderId="12" xfId="0" applyFont="1" applyFill="1" applyBorder="1" applyAlignment="1">
      <alignment horizontal="center" vertical="center"/>
    </xf>
    <xf numFmtId="0" fontId="21" fillId="0" borderId="0" xfId="0" applyFont="1" applyAlignment="1">
      <alignment horizontal="center"/>
    </xf>
    <xf numFmtId="0" fontId="30" fillId="0" borderId="11" xfId="0" applyFont="1" applyBorder="1" applyAlignment="1">
      <alignment horizontal="center" vertical="center"/>
    </xf>
    <xf numFmtId="0" fontId="30" fillId="0" borderId="11" xfId="0" applyFont="1" applyBorder="1" applyAlignment="1">
      <alignment horizontal="center" vertical="center" wrapText="1"/>
    </xf>
    <xf numFmtId="0" fontId="38" fillId="0" borderId="11" xfId="45" applyFont="1" applyBorder="1" applyAlignment="1">
      <alignment horizontal="center" vertical="center" wrapText="1"/>
    </xf>
    <xf numFmtId="0" fontId="38" fillId="0" borderId="11" xfId="45" applyFont="1" applyBorder="1" applyAlignment="1">
      <alignment horizontal="center" vertical="center" textRotation="255" shrinkToFit="1"/>
    </xf>
    <xf numFmtId="0" fontId="38" fillId="0" borderId="11" xfId="45" applyFont="1" applyBorder="1" applyAlignment="1">
      <alignment horizontal="center" vertical="center" wrapText="1" shrinkToFit="1"/>
    </xf>
    <xf numFmtId="176" fontId="38" fillId="0" borderId="11" xfId="45" applyNumberFormat="1" applyFont="1" applyBorder="1" applyAlignment="1">
      <alignment horizontal="center" vertical="center"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44"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6" xr:uid="{00000000-0005-0000-0000-00002B000000}"/>
    <cellStyle name="標準_Sheet1" xfId="42" xr:uid="{00000000-0005-0000-0000-00002C000000}"/>
    <cellStyle name="標準_Sheet1 2" xfId="45" xr:uid="{00000000-0005-0000-0000-00002D000000}"/>
    <cellStyle name="良い" xfId="43" builtinId="26" customBuiltin="1"/>
  </cellStyles>
  <dxfs count="0"/>
  <tableStyles count="0" defaultTableStyle="TableStyleMedium9"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worksheet" Target="worksheets/sheet8.xml" /><Relationship Id="rId13"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theme" Target="theme/theme1.xml" /><Relationship Id="rId5" Type="http://schemas.openxmlformats.org/officeDocument/2006/relationships/worksheet" Target="worksheets/sheet5.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calcChain" Target="calcChain.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38099</xdr:colOff>
      <xdr:row>7</xdr:row>
      <xdr:rowOff>57149</xdr:rowOff>
    </xdr:from>
    <xdr:to>
      <xdr:col>4</xdr:col>
      <xdr:colOff>619124</xdr:colOff>
      <xdr:row>26</xdr:row>
      <xdr:rowOff>123824</xdr:rowOff>
    </xdr:to>
    <xdr:pic>
      <xdr:nvPicPr>
        <xdr:cNvPr id="2" name="図 1">
          <a:extLst>
            <a:ext uri="{FF2B5EF4-FFF2-40B4-BE49-F238E27FC236}">
              <a16:creationId xmlns:a16="http://schemas.microsoft.com/office/drawing/2014/main" id="{4BC8EE31-C2CF-6F61-383F-88DA4D14E5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099" y="1552574"/>
          <a:ext cx="3324225" cy="3324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8</xdr:row>
      <xdr:rowOff>57149</xdr:rowOff>
    </xdr:from>
    <xdr:to>
      <xdr:col>5</xdr:col>
      <xdr:colOff>257174</xdr:colOff>
      <xdr:row>29</xdr:row>
      <xdr:rowOff>142874</xdr:rowOff>
    </xdr:to>
    <xdr:pic>
      <xdr:nvPicPr>
        <xdr:cNvPr id="2" name="図 1">
          <a:extLst>
            <a:ext uri="{FF2B5EF4-FFF2-40B4-BE49-F238E27FC236}">
              <a16:creationId xmlns:a16="http://schemas.microsoft.com/office/drawing/2014/main" id="{6A29AD30-9787-848F-B9B5-4813138AD7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43049"/>
          <a:ext cx="3686174" cy="3686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200757</xdr:colOff>
      <xdr:row>18</xdr:row>
      <xdr:rowOff>197826</xdr:rowOff>
    </xdr:from>
    <xdr:to>
      <xdr:col>50</xdr:col>
      <xdr:colOff>114300</xdr:colOff>
      <xdr:row>33</xdr:row>
      <xdr:rowOff>152400</xdr:rowOff>
    </xdr:to>
    <xdr:sp macro="" textlink="">
      <xdr:nvSpPr>
        <xdr:cNvPr id="4" name="吹き出し: 四角形 3">
          <a:extLst>
            <a:ext uri="{FF2B5EF4-FFF2-40B4-BE49-F238E27FC236}">
              <a16:creationId xmlns:a16="http://schemas.microsoft.com/office/drawing/2014/main" id="{46200386-5DFE-30C9-A6E9-27E3C663D5E5}"/>
            </a:ext>
          </a:extLst>
        </xdr:cNvPr>
        <xdr:cNvSpPr/>
      </xdr:nvSpPr>
      <xdr:spPr>
        <a:xfrm>
          <a:off x="7363557" y="4703151"/>
          <a:ext cx="5609493" cy="3707424"/>
        </a:xfrm>
        <a:prstGeom prst="wedgeRectCallout">
          <a:avLst>
            <a:gd name="adj1" fmla="val -56324"/>
            <a:gd name="adj2" fmla="val 7460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t>監督等の区分について、正確な区分を選択してください</a:t>
          </a:r>
          <a:endParaRPr kumimoji="1" lang="en-US" altLang="ja-JP" sz="1600"/>
        </a:p>
        <a:p>
          <a:pPr algn="l"/>
          <a:endParaRPr kumimoji="1" lang="en-US" altLang="ja-JP" sz="1600"/>
        </a:p>
        <a:p>
          <a:pPr algn="l"/>
          <a:r>
            <a:rPr kumimoji="1" lang="en-US" altLang="ja-JP" sz="1600"/>
            <a:t>※</a:t>
          </a:r>
          <a:r>
            <a:rPr kumimoji="1" lang="ja-JP" altLang="en-US" sz="1600"/>
            <a:t>中学校のみ</a:t>
          </a:r>
          <a:endParaRPr kumimoji="1" lang="en-US" altLang="ja-JP" sz="1600"/>
        </a:p>
        <a:p>
          <a:pPr algn="l"/>
          <a:r>
            <a:rPr kumimoji="1" lang="ja-JP" altLang="en-US" sz="1600"/>
            <a:t>コーチ欄で教職員以外に該当する方をコーチにする場合、</a:t>
          </a:r>
          <a:endParaRPr kumimoji="1" lang="en-US" altLang="ja-JP" sz="1600"/>
        </a:p>
        <a:p>
          <a:pPr algn="l"/>
          <a:r>
            <a:rPr kumimoji="1" lang="ja-JP" altLang="en-US" sz="1600"/>
            <a:t>外部指導者確認書提出について、確認をお願いします。</a:t>
          </a:r>
          <a:endParaRPr kumimoji="1" lang="en-US" altLang="ja-JP" sz="1600"/>
        </a:p>
        <a:p>
          <a:pPr algn="l"/>
          <a:r>
            <a:rPr kumimoji="1" lang="ja-JP" altLang="en-US" sz="1600">
              <a:solidFill>
                <a:srgbClr val="FFFF00"/>
              </a:solidFill>
            </a:rPr>
            <a:t>部活動指導員：会計年度任用職員、確認書不要</a:t>
          </a:r>
          <a:endParaRPr kumimoji="1" lang="en-US" altLang="ja-JP" sz="1600">
            <a:solidFill>
              <a:srgbClr val="FFFF00"/>
            </a:solidFill>
          </a:endParaRPr>
        </a:p>
        <a:p>
          <a:pPr algn="l"/>
          <a:r>
            <a:rPr kumimoji="1" lang="ja-JP" altLang="en-US" sz="1600">
              <a:solidFill>
                <a:srgbClr val="FFFF00"/>
              </a:solidFill>
            </a:rPr>
            <a:t>地域連携指導員：会計年度任用職員、確認書必要</a:t>
          </a:r>
          <a:endParaRPr kumimoji="1" lang="en-US" altLang="ja-JP" sz="1600">
            <a:solidFill>
              <a:srgbClr val="FFFF00"/>
            </a:solidFill>
          </a:endParaRPr>
        </a:p>
        <a:p>
          <a:pPr algn="l"/>
          <a:r>
            <a:rPr kumimoji="1" lang="ja-JP" altLang="en-US" sz="1600">
              <a:solidFill>
                <a:srgbClr val="FFFF00"/>
              </a:solidFill>
            </a:rPr>
            <a:t>地域指導者：有償ボランティア、確認書必要</a:t>
          </a:r>
          <a:endParaRPr kumimoji="1" lang="en-US" altLang="ja-JP" sz="1600">
            <a:solidFill>
              <a:srgbClr val="FFFF00"/>
            </a:solidFill>
          </a:endParaRPr>
        </a:p>
        <a:p>
          <a:pPr algn="l"/>
          <a:r>
            <a:rPr kumimoji="1" lang="ja-JP" altLang="en-US" sz="1600">
              <a:solidFill>
                <a:srgbClr val="FFFF00"/>
              </a:solidFill>
            </a:rPr>
            <a:t>外部指導者：無償ボランティア、確認書必要</a:t>
          </a:r>
          <a:endParaRPr kumimoji="1" lang="en-US" altLang="ja-JP" sz="1600"/>
        </a:p>
        <a:p>
          <a:pPr algn="l"/>
          <a:r>
            <a:rPr kumimoji="1" lang="ja-JP" altLang="en-US" sz="1600">
              <a:solidFill>
                <a:schemeClr val="bg1"/>
              </a:solidFill>
            </a:rPr>
            <a:t>確認書が必要で、申し込み時点で未提出の場合は、</a:t>
          </a:r>
          <a:endParaRPr kumimoji="1" lang="en-US" altLang="ja-JP" sz="1600">
            <a:solidFill>
              <a:schemeClr val="bg1"/>
            </a:solidFill>
          </a:endParaRPr>
        </a:p>
        <a:p>
          <a:pPr algn="l"/>
          <a:r>
            <a:rPr kumimoji="1" lang="ja-JP" altLang="en-US" sz="1600">
              <a:solidFill>
                <a:schemeClr val="bg1"/>
              </a:solidFill>
            </a:rPr>
            <a:t>県・所属市郡中体連、申込先（益田中高原先生）に</a:t>
          </a:r>
          <a:endParaRPr kumimoji="1" lang="en-US" altLang="ja-JP" sz="1600">
            <a:solidFill>
              <a:schemeClr val="bg1"/>
            </a:solidFill>
          </a:endParaRPr>
        </a:p>
        <a:p>
          <a:pPr algn="l"/>
          <a:r>
            <a:rPr kumimoji="1" lang="ja-JP" altLang="en-US" sz="1600">
              <a:solidFill>
                <a:schemeClr val="bg1"/>
              </a:solidFill>
            </a:rPr>
            <a:t>それぞれ１部ずつ「外部指導者確認書（追加用）」を</a:t>
          </a:r>
          <a:endParaRPr kumimoji="1" lang="en-US" altLang="ja-JP" sz="1600">
            <a:solidFill>
              <a:schemeClr val="bg1"/>
            </a:solidFill>
          </a:endParaRPr>
        </a:p>
        <a:p>
          <a:pPr algn="l"/>
          <a:r>
            <a:rPr kumimoji="1" lang="ja-JP" altLang="en-US" sz="1600">
              <a:solidFill>
                <a:schemeClr val="bg1"/>
              </a:solidFill>
            </a:rPr>
            <a:t>申込書と一緒に提出してください。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28</xdr:col>
      <xdr:colOff>133350</xdr:colOff>
      <xdr:row>18</xdr:row>
      <xdr:rowOff>212725</xdr:rowOff>
    </xdr:from>
    <xdr:to>
      <xdr:col>50</xdr:col>
      <xdr:colOff>154843</xdr:colOff>
      <xdr:row>34</xdr:row>
      <xdr:rowOff>49824</xdr:rowOff>
    </xdr:to>
    <xdr:sp macro="" textlink="">
      <xdr:nvSpPr>
        <xdr:cNvPr id="2" name="吹き出し: 四角形 1">
          <a:extLst>
            <a:ext uri="{FF2B5EF4-FFF2-40B4-BE49-F238E27FC236}">
              <a16:creationId xmlns:a16="http://schemas.microsoft.com/office/drawing/2014/main" id="{F04EB68C-E891-4015-BD5B-0B7D95014BF4}"/>
            </a:ext>
          </a:extLst>
        </xdr:cNvPr>
        <xdr:cNvSpPr/>
      </xdr:nvSpPr>
      <xdr:spPr>
        <a:xfrm>
          <a:off x="7596468" y="4784725"/>
          <a:ext cx="5445140" cy="3815187"/>
        </a:xfrm>
        <a:prstGeom prst="wedgeRectCallout">
          <a:avLst>
            <a:gd name="adj1" fmla="val -55203"/>
            <a:gd name="adj2" fmla="val 58705"/>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t>監督等の区分について、正確な区分を選択してください</a:t>
          </a:r>
          <a:endParaRPr kumimoji="1" lang="en-US" altLang="ja-JP" sz="1600"/>
        </a:p>
        <a:p>
          <a:pPr algn="l"/>
          <a:endParaRPr kumimoji="1" lang="en-US" altLang="ja-JP" sz="1600"/>
        </a:p>
        <a:p>
          <a:pPr algn="l"/>
          <a:r>
            <a:rPr kumimoji="1" lang="en-US" altLang="ja-JP" sz="1600"/>
            <a:t>※</a:t>
          </a:r>
          <a:r>
            <a:rPr kumimoji="1" lang="ja-JP" altLang="en-US" sz="1600"/>
            <a:t>中学校のみ</a:t>
          </a:r>
          <a:endParaRPr kumimoji="1" lang="en-US" altLang="ja-JP" sz="1600"/>
        </a:p>
        <a:p>
          <a:pPr algn="l"/>
          <a:r>
            <a:rPr kumimoji="1" lang="ja-JP" altLang="en-US" sz="1600"/>
            <a:t>コーチ欄で教職員以外に該当する方をコーチにする場合、</a:t>
          </a:r>
          <a:endParaRPr kumimoji="1" lang="en-US" altLang="ja-JP" sz="1600"/>
        </a:p>
        <a:p>
          <a:pPr algn="l"/>
          <a:r>
            <a:rPr kumimoji="1" lang="ja-JP" altLang="en-US" sz="1600"/>
            <a:t>外部指導者確認書提出について、確認をお願いします。</a:t>
          </a:r>
          <a:endParaRPr kumimoji="1" lang="en-US" altLang="ja-JP" sz="1600"/>
        </a:p>
        <a:p>
          <a:pPr algn="l"/>
          <a:r>
            <a:rPr kumimoji="1" lang="ja-JP" altLang="en-US" sz="1600">
              <a:solidFill>
                <a:srgbClr val="FFFF00"/>
              </a:solidFill>
            </a:rPr>
            <a:t>部活動指導員：会計年度任用職員、確認書不要</a:t>
          </a:r>
          <a:endParaRPr kumimoji="1" lang="en-US" altLang="ja-JP" sz="1600">
            <a:solidFill>
              <a:srgbClr val="FFFF00"/>
            </a:solidFill>
          </a:endParaRPr>
        </a:p>
        <a:p>
          <a:pPr algn="l"/>
          <a:r>
            <a:rPr kumimoji="1" lang="ja-JP" altLang="en-US" sz="1600">
              <a:solidFill>
                <a:srgbClr val="FFFF00"/>
              </a:solidFill>
            </a:rPr>
            <a:t>地域連携指導員：会計年度任用職員、確認書必要</a:t>
          </a:r>
          <a:endParaRPr kumimoji="1" lang="en-US" altLang="ja-JP" sz="1600">
            <a:solidFill>
              <a:srgbClr val="FFFF00"/>
            </a:solidFill>
          </a:endParaRPr>
        </a:p>
        <a:p>
          <a:pPr algn="l"/>
          <a:r>
            <a:rPr kumimoji="1" lang="ja-JP" altLang="en-US" sz="1600">
              <a:solidFill>
                <a:srgbClr val="FFFF00"/>
              </a:solidFill>
            </a:rPr>
            <a:t>地域指導者：有償ボランティア、確認書必要</a:t>
          </a:r>
          <a:endParaRPr kumimoji="1" lang="en-US" altLang="ja-JP" sz="1600">
            <a:solidFill>
              <a:srgbClr val="FFFF00"/>
            </a:solidFill>
          </a:endParaRPr>
        </a:p>
        <a:p>
          <a:pPr algn="l"/>
          <a:r>
            <a:rPr kumimoji="1" lang="ja-JP" altLang="en-US" sz="1600">
              <a:solidFill>
                <a:srgbClr val="FFFF00"/>
              </a:solidFill>
            </a:rPr>
            <a:t>外部指導者：無償ボランティア、確認書必要</a:t>
          </a:r>
          <a:endParaRPr kumimoji="1" lang="en-US" altLang="ja-JP" sz="1600"/>
        </a:p>
        <a:p>
          <a:pPr algn="l"/>
          <a:r>
            <a:rPr kumimoji="1" lang="ja-JP" altLang="en-US" sz="1600">
              <a:solidFill>
                <a:schemeClr val="bg1"/>
              </a:solidFill>
            </a:rPr>
            <a:t>確認書が必要で、申し込み時点で未提出の場合は、</a:t>
          </a:r>
          <a:endParaRPr kumimoji="1" lang="en-US" altLang="ja-JP" sz="1600">
            <a:solidFill>
              <a:schemeClr val="bg1"/>
            </a:solidFill>
          </a:endParaRPr>
        </a:p>
        <a:p>
          <a:pPr algn="l"/>
          <a:r>
            <a:rPr kumimoji="1" lang="ja-JP" altLang="en-US" sz="1600">
              <a:solidFill>
                <a:schemeClr val="bg1"/>
              </a:solidFill>
            </a:rPr>
            <a:t>県・所属市郡中体連、申込先（益田中高原先生）に</a:t>
          </a:r>
          <a:endParaRPr kumimoji="1" lang="en-US" altLang="ja-JP" sz="1600">
            <a:solidFill>
              <a:schemeClr val="bg1"/>
            </a:solidFill>
          </a:endParaRPr>
        </a:p>
        <a:p>
          <a:pPr algn="l"/>
          <a:r>
            <a:rPr kumimoji="1" lang="ja-JP" altLang="en-US" sz="1600">
              <a:solidFill>
                <a:schemeClr val="bg1"/>
              </a:solidFill>
            </a:rPr>
            <a:t>それぞれ１部ずつ「外部指導者確認書（追加用）」を</a:t>
          </a:r>
          <a:endParaRPr kumimoji="1" lang="en-US" altLang="ja-JP" sz="1600">
            <a:solidFill>
              <a:schemeClr val="bg1"/>
            </a:solidFill>
          </a:endParaRPr>
        </a:p>
        <a:p>
          <a:pPr algn="l"/>
          <a:r>
            <a:rPr kumimoji="1" lang="ja-JP" altLang="en-US" sz="1600">
              <a:solidFill>
                <a:schemeClr val="bg1"/>
              </a:solidFill>
            </a:rPr>
            <a:t>申込書と一緒に提出してください。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&#65279;<?xml version="1.0" encoding="UTF-8" standalone="yes"?><Relationships xmlns="http://schemas.openxmlformats.org/package/2006/relationships"><Relationship Id="rId3" Type="http://schemas.openxmlformats.org/officeDocument/2006/relationships/drawing" Target="../drawings/drawing1.xml" /></Relationships>
</file>

<file path=xl/worksheets/_rels/sheet3.xml.rels>&#65279;<?xml version="1.0" encoding="UTF-8" standalone="yes"?><Relationships xmlns="http://schemas.openxmlformats.org/package/2006/relationships"><Relationship Id="rId2" Type="http://schemas.openxmlformats.org/officeDocument/2006/relationships/drawing" Target="../drawings/drawing2.xml" /></Relationships>
</file>

<file path=xl/worksheets/_rels/sheet4.xml.rels>&#65279;<?xml version="1.0" encoding="UTF-8" standalone="yes"?><Relationships xmlns="http://schemas.openxmlformats.org/package/2006/relationships"><Relationship Id="rId2" Type="http://schemas.openxmlformats.org/officeDocument/2006/relationships/drawing" Target="../drawings/drawing3.xml" /></Relationships>
</file>

<file path=xl/worksheets/_rels/sheet5.xml.rels>&#65279;<?xml version="1.0" encoding="UTF-8" standalone="yes"?><Relationships xmlns="http://schemas.openxmlformats.org/package/2006/relationships"><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L26"/>
  <sheetViews>
    <sheetView tabSelected="1" view="pageBreakPreview" zoomScale="95" zoomScaleNormal="100" zoomScaleSheetLayoutView="90" workbookViewId="0">
      <selection activeCell="D17" sqref="D17"/>
    </sheetView>
  </sheetViews>
  <sheetFormatPr defaultColWidth="9" defaultRowHeight="13.8"/>
  <cols>
    <col min="1" max="16384" width="9" style="61"/>
  </cols>
  <sheetData>
    <row r="2" spans="1:12" ht="24" customHeight="1">
      <c r="A2" s="69" t="s">
        <v>103</v>
      </c>
      <c r="B2" s="69"/>
      <c r="C2" s="69"/>
      <c r="D2" s="69"/>
      <c r="E2" s="69"/>
      <c r="F2" s="69"/>
      <c r="G2" s="69"/>
      <c r="H2" s="69"/>
      <c r="I2" s="69"/>
      <c r="J2" s="69"/>
      <c r="K2" s="69"/>
      <c r="L2" s="69"/>
    </row>
    <row r="3" spans="1:12" s="62" customFormat="1" ht="18.75" customHeight="1">
      <c r="A3" s="69" t="s">
        <v>74</v>
      </c>
      <c r="B3" s="69"/>
      <c r="C3" s="69"/>
      <c r="D3" s="69"/>
      <c r="E3" s="69"/>
      <c r="F3" s="69"/>
      <c r="G3" s="69"/>
      <c r="H3" s="69"/>
      <c r="I3" s="69"/>
      <c r="J3" s="69"/>
      <c r="K3" s="69"/>
      <c r="L3" s="69"/>
    </row>
    <row r="4" spans="1:12" s="62" customFormat="1" ht="18.75" customHeight="1">
      <c r="A4" s="60"/>
      <c r="B4" s="60"/>
      <c r="C4" s="60"/>
      <c r="D4" s="60"/>
      <c r="E4" s="60"/>
      <c r="F4" s="60"/>
      <c r="G4" s="60"/>
      <c r="H4" s="60"/>
      <c r="I4" s="60"/>
    </row>
    <row r="5" spans="1:12" s="63" customFormat="1" ht="22.5" customHeight="1">
      <c r="A5" s="63" t="s">
        <v>15</v>
      </c>
    </row>
    <row r="6" spans="1:12" s="59" customFormat="1" ht="22.5" customHeight="1">
      <c r="A6" s="63" t="s">
        <v>73</v>
      </c>
      <c r="B6" s="63"/>
      <c r="C6" s="63"/>
      <c r="D6" s="63"/>
      <c r="E6" s="63"/>
    </row>
    <row r="7" spans="1:12" s="59" customFormat="1" ht="22.5" customHeight="1">
      <c r="A7" s="63" t="s">
        <v>10</v>
      </c>
      <c r="B7" s="63"/>
      <c r="C7" s="58" t="s">
        <v>12</v>
      </c>
      <c r="D7" s="63"/>
      <c r="E7" s="63"/>
    </row>
    <row r="8" spans="1:12" s="59" customFormat="1" ht="22.5" customHeight="1">
      <c r="A8" s="63" t="s">
        <v>11</v>
      </c>
      <c r="B8" s="63"/>
      <c r="C8" s="63"/>
      <c r="D8" s="63"/>
      <c r="E8" s="63"/>
    </row>
    <row r="9" spans="1:12" s="63" customFormat="1" ht="22.5" customHeight="1">
      <c r="A9" s="63" t="s">
        <v>64</v>
      </c>
    </row>
    <row r="10" spans="1:12" s="63" customFormat="1" ht="22.5" customHeight="1">
      <c r="A10" s="63" t="s">
        <v>106</v>
      </c>
    </row>
    <row r="11" spans="1:12" s="63" customFormat="1" ht="22.5" customHeight="1">
      <c r="A11" s="63" t="s">
        <v>104</v>
      </c>
    </row>
    <row r="12" spans="1:12" s="63" customFormat="1" ht="22.5" customHeight="1">
      <c r="A12" s="63" t="s">
        <v>105</v>
      </c>
    </row>
    <row r="13" spans="1:12" s="63" customFormat="1" ht="22.5" customHeight="1">
      <c r="A13" s="63" t="s">
        <v>95</v>
      </c>
    </row>
    <row r="14" spans="1:12" s="63" customFormat="1" ht="22.5" customHeight="1">
      <c r="A14" s="63" t="s">
        <v>96</v>
      </c>
    </row>
    <row r="15" spans="1:12" s="63" customFormat="1" ht="22.5" customHeight="1">
      <c r="A15" s="63" t="s">
        <v>66</v>
      </c>
    </row>
    <row r="16" spans="1:12" s="63" customFormat="1" ht="22.5" customHeight="1">
      <c r="A16" s="63" t="s">
        <v>67</v>
      </c>
    </row>
    <row r="17" spans="1:11" s="63" customFormat="1" ht="22.5" customHeight="1">
      <c r="A17" s="63" t="s">
        <v>124</v>
      </c>
    </row>
    <row r="18" spans="1:11" s="63" customFormat="1" ht="22.5" customHeight="1">
      <c r="A18" s="63" t="s">
        <v>125</v>
      </c>
    </row>
    <row r="19" spans="1:11" s="63" customFormat="1" ht="22.5" customHeight="1">
      <c r="A19" s="63" t="s">
        <v>122</v>
      </c>
    </row>
    <row r="20" spans="1:11" s="63" customFormat="1" ht="22.5" customHeight="1">
      <c r="A20" s="63" t="s">
        <v>78</v>
      </c>
    </row>
    <row r="21" spans="1:11" s="63" customFormat="1" ht="22.5" customHeight="1">
      <c r="A21" s="63" t="s">
        <v>76</v>
      </c>
    </row>
    <row r="22" spans="1:11" s="63" customFormat="1" ht="89.25" customHeight="1">
      <c r="A22" s="70" t="s">
        <v>123</v>
      </c>
      <c r="B22" s="70"/>
      <c r="C22" s="70"/>
      <c r="D22" s="70"/>
      <c r="E22" s="70"/>
      <c r="F22" s="70"/>
      <c r="G22" s="70"/>
      <c r="H22" s="70"/>
      <c r="I22" s="70"/>
      <c r="J22" s="70"/>
      <c r="K22" s="70"/>
    </row>
    <row r="23" spans="1:11" s="63" customFormat="1" ht="177" customHeight="1">
      <c r="A23" s="70"/>
      <c r="B23" s="70"/>
      <c r="C23" s="70"/>
      <c r="D23" s="70"/>
      <c r="E23" s="70"/>
      <c r="F23" s="70"/>
      <c r="G23" s="70"/>
      <c r="H23" s="70"/>
      <c r="I23" s="70"/>
      <c r="J23" s="70"/>
      <c r="K23" s="70"/>
    </row>
    <row r="24" spans="1:11" s="63" customFormat="1" ht="39" customHeight="1">
      <c r="A24" s="71" t="s">
        <v>120</v>
      </c>
      <c r="B24" s="71"/>
      <c r="C24" s="71"/>
      <c r="D24" s="71"/>
      <c r="E24" s="71"/>
      <c r="F24" s="71"/>
      <c r="G24" s="71"/>
      <c r="H24" s="71"/>
      <c r="I24" s="71"/>
      <c r="J24" s="71"/>
      <c r="K24" s="71"/>
    </row>
    <row r="25" spans="1:11" s="63" customFormat="1" ht="39" customHeight="1">
      <c r="A25" s="68" t="s">
        <v>121</v>
      </c>
      <c r="B25" s="68"/>
      <c r="C25" s="68"/>
      <c r="D25" s="68"/>
      <c r="E25" s="68"/>
      <c r="F25" s="68"/>
      <c r="G25" s="68"/>
      <c r="H25" s="68"/>
      <c r="I25" s="68"/>
    </row>
    <row r="26" spans="1:11" s="62" customFormat="1" ht="25.5" customHeight="1">
      <c r="A26" s="64"/>
      <c r="B26" s="67"/>
      <c r="C26" s="67"/>
      <c r="D26" s="67"/>
      <c r="E26" s="67"/>
      <c r="F26" s="67"/>
      <c r="G26" s="67"/>
      <c r="H26" s="67"/>
      <c r="I26" s="67"/>
    </row>
  </sheetData>
  <sheetProtection sheet="1" objects="1" scenarios="1"/>
  <mergeCells count="6">
    <mergeCell ref="B26:I26"/>
    <mergeCell ref="A25:I25"/>
    <mergeCell ref="A22:K23"/>
    <mergeCell ref="A24:K24"/>
    <mergeCell ref="A3:L3"/>
    <mergeCell ref="A2:L2"/>
  </mergeCells>
  <phoneticPr fontId="19"/>
  <pageMargins left="0.75" right="0.75" top="1" bottom="1" header="0.51180555555555562" footer="0.5118055555555556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5"/>
  <sheetViews>
    <sheetView zoomScale="70" zoomScaleNormal="70" zoomScaleSheetLayoutView="55" workbookViewId="0">
      <selection activeCell="H2" sqref="H2"/>
    </sheetView>
  </sheetViews>
  <sheetFormatPr defaultColWidth="28.6640625" defaultRowHeight="13.2"/>
  <cols>
    <col min="1" max="6" width="28.6640625" style="47"/>
    <col min="7" max="16384" width="28.6640625" style="46"/>
  </cols>
  <sheetData>
    <row r="1" spans="1:8" ht="30" customHeight="1">
      <c r="A1" s="48"/>
      <c r="B1" s="48"/>
      <c r="C1" s="48"/>
      <c r="D1" s="48"/>
      <c r="E1" s="48"/>
      <c r="F1" s="48"/>
      <c r="G1" s="48"/>
      <c r="H1" s="48"/>
    </row>
    <row r="2" spans="1:8" ht="409.2" customHeight="1">
      <c r="A2" s="50">
        <f>+男子!F34</f>
        <v>0</v>
      </c>
      <c r="B2" s="49" t="str">
        <f>+IF(男子!$D7="","",男子!$D7)</f>
        <v/>
      </c>
      <c r="C2" s="49" t="str">
        <f>+IF(男子!$D8="","",男子!$D8)</f>
        <v/>
      </c>
      <c r="D2" s="49" t="str">
        <f>+IF(男子!$D9="","",男子!$D9)</f>
        <v/>
      </c>
      <c r="E2" s="49" t="str">
        <f>+IF(男子!$D10="","",男子!$D10)</f>
        <v/>
      </c>
      <c r="F2" s="49" t="str">
        <f>+IF(男子!$D11="","",男子!$D11)</f>
        <v/>
      </c>
      <c r="G2" s="49" t="str">
        <f>+IF(男子!$D12="","",男子!$D12)</f>
        <v/>
      </c>
      <c r="H2" s="49" t="str">
        <f>+IF(男子!$D13="","",男子!$D13)</f>
        <v/>
      </c>
    </row>
    <row r="4" spans="1:8" ht="30" customHeight="1">
      <c r="A4" s="48"/>
      <c r="B4" s="48"/>
      <c r="C4" s="48"/>
      <c r="D4" s="48"/>
      <c r="E4" s="48"/>
      <c r="F4" s="48"/>
      <c r="G4" s="51"/>
      <c r="H4" s="52"/>
    </row>
    <row r="5" spans="1:8" ht="408.6" customHeight="1">
      <c r="A5" s="50">
        <f>+女子!F32</f>
        <v>0</v>
      </c>
      <c r="B5" s="49" t="str">
        <f>+IF(女子!$D7="","",女子!$D7)</f>
        <v/>
      </c>
      <c r="C5" s="49" t="str">
        <f>+IF(女子!$D8="","",女子!$D8)</f>
        <v/>
      </c>
      <c r="D5" s="49" t="str">
        <f>+IF(女子!$D9="","",女子!$D9)</f>
        <v/>
      </c>
      <c r="E5" s="49" t="str">
        <f>+IF(女子!$D10="","",女子!$D10)</f>
        <v/>
      </c>
      <c r="F5" s="49" t="str">
        <f>+IF(女子!$D11="","",女子!$D11)</f>
        <v/>
      </c>
      <c r="G5" s="52"/>
      <c r="H5" s="52"/>
    </row>
  </sheetData>
  <sheetProtection sheet="1" objects="1" scenarios="1"/>
  <phoneticPr fontId="19"/>
  <pageMargins left="0.70866141732283472" right="0.22"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G22"/>
  <sheetViews>
    <sheetView workbookViewId="0">
      <selection activeCell="H13" sqref="H13"/>
    </sheetView>
  </sheetViews>
  <sheetFormatPr defaultRowHeight="13.2"/>
  <sheetData>
    <row r="1" spans="1:7">
      <c r="A1" s="74" t="s">
        <v>118</v>
      </c>
      <c r="B1" s="74"/>
      <c r="C1" s="74"/>
      <c r="D1" s="74"/>
      <c r="E1" s="74"/>
    </row>
    <row r="2" spans="1:7">
      <c r="A2" s="74"/>
      <c r="B2" s="74"/>
      <c r="C2" s="74"/>
      <c r="D2" s="74"/>
      <c r="E2" s="74"/>
    </row>
    <row r="3" spans="1:7" ht="14.25" customHeight="1">
      <c r="A3" s="75" t="s">
        <v>72</v>
      </c>
      <c r="B3" s="75"/>
      <c r="C3" s="75"/>
      <c r="D3" s="75"/>
      <c r="E3" s="75"/>
      <c r="F3" s="75"/>
      <c r="G3" s="75"/>
    </row>
    <row r="4" spans="1:7" ht="13.5" customHeight="1">
      <c r="A4" s="75"/>
      <c r="B4" s="75"/>
      <c r="C4" s="75"/>
      <c r="D4" s="75"/>
      <c r="E4" s="75"/>
      <c r="F4" s="75"/>
      <c r="G4" s="75"/>
    </row>
    <row r="5" spans="1:7" ht="21" customHeight="1">
      <c r="A5" t="s">
        <v>42</v>
      </c>
    </row>
    <row r="6" spans="1:7" ht="21" customHeight="1">
      <c r="A6" s="76" t="s">
        <v>117</v>
      </c>
      <c r="B6" s="76"/>
      <c r="C6" s="76"/>
      <c r="D6" s="76"/>
      <c r="E6" s="76"/>
    </row>
    <row r="7" spans="1:7" ht="21" customHeight="1">
      <c r="A7" t="s">
        <v>43</v>
      </c>
    </row>
    <row r="8" spans="1:7">
      <c r="A8" s="72"/>
      <c r="B8" s="73"/>
      <c r="C8" s="73"/>
      <c r="D8" s="73"/>
    </row>
    <row r="9" spans="1:7">
      <c r="A9" s="73"/>
      <c r="B9" s="73"/>
      <c r="C9" s="73"/>
      <c r="D9" s="73"/>
    </row>
    <row r="10" spans="1:7">
      <c r="A10" s="73"/>
      <c r="B10" s="73"/>
      <c r="C10" s="73"/>
      <c r="D10" s="73"/>
    </row>
    <row r="11" spans="1:7">
      <c r="A11" s="73"/>
      <c r="B11" s="73"/>
      <c r="C11" s="73"/>
      <c r="D11" s="73"/>
    </row>
    <row r="12" spans="1:7">
      <c r="A12" s="73"/>
      <c r="B12" s="73"/>
      <c r="C12" s="73"/>
      <c r="D12" s="73"/>
    </row>
    <row r="13" spans="1:7">
      <c r="A13" s="73"/>
      <c r="B13" s="73"/>
      <c r="C13" s="73"/>
      <c r="D13" s="73"/>
    </row>
    <row r="14" spans="1:7">
      <c r="A14" s="73"/>
      <c r="B14" s="73"/>
      <c r="C14" s="73"/>
      <c r="D14" s="73"/>
    </row>
    <row r="15" spans="1:7">
      <c r="A15" s="73"/>
      <c r="B15" s="73"/>
      <c r="C15" s="73"/>
      <c r="D15" s="73"/>
    </row>
    <row r="16" spans="1:7">
      <c r="A16" s="73"/>
      <c r="B16" s="73"/>
      <c r="C16" s="73"/>
      <c r="D16" s="73"/>
    </row>
    <row r="17" spans="1:4">
      <c r="A17" s="73"/>
      <c r="B17" s="73"/>
      <c r="C17" s="73"/>
      <c r="D17" s="73"/>
    </row>
    <row r="18" spans="1:4">
      <c r="A18" s="73"/>
      <c r="B18" s="73"/>
      <c r="C18" s="73"/>
      <c r="D18" s="73"/>
    </row>
    <row r="19" spans="1:4">
      <c r="A19" s="73"/>
      <c r="B19" s="73"/>
      <c r="C19" s="73"/>
      <c r="D19" s="73"/>
    </row>
    <row r="20" spans="1:4">
      <c r="A20" s="73"/>
      <c r="B20" s="73"/>
      <c r="C20" s="73"/>
      <c r="D20" s="73"/>
    </row>
    <row r="21" spans="1:4">
      <c r="A21" s="73"/>
      <c r="B21" s="73"/>
      <c r="C21" s="73"/>
      <c r="D21" s="73"/>
    </row>
    <row r="22" spans="1:4">
      <c r="A22" s="73"/>
      <c r="B22" s="73"/>
      <c r="C22" s="73"/>
      <c r="D22" s="73"/>
    </row>
  </sheetData>
  <sheetProtection sheet="1" objects="1" scenarios="1"/>
  <mergeCells count="4">
    <mergeCell ref="A8:D22"/>
    <mergeCell ref="A1:E2"/>
    <mergeCell ref="A3:G4"/>
    <mergeCell ref="A6:E6"/>
  </mergeCells>
  <phoneticPr fontId="19"/>
  <pageMargins left="0.7" right="0.7" top="0.75" bottom="0.75" header="0.3" footer="0.3"/>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G8"/>
  <sheetViews>
    <sheetView workbookViewId="0">
      <selection activeCell="G21" sqref="G21"/>
    </sheetView>
  </sheetViews>
  <sheetFormatPr defaultRowHeight="13.2"/>
  <sheetData>
    <row r="1" spans="1:7">
      <c r="A1" s="74" t="s">
        <v>119</v>
      </c>
      <c r="B1" s="74"/>
      <c r="C1" s="74"/>
      <c r="D1" s="74"/>
      <c r="E1" s="74"/>
    </row>
    <row r="2" spans="1:7">
      <c r="A2" s="74"/>
      <c r="B2" s="74"/>
      <c r="C2" s="74"/>
      <c r="D2" s="74"/>
      <c r="E2" s="74"/>
    </row>
    <row r="3" spans="1:7">
      <c r="A3" s="75" t="s">
        <v>72</v>
      </c>
      <c r="B3" s="75"/>
      <c r="C3" s="75"/>
      <c r="D3" s="75"/>
      <c r="E3" s="75"/>
      <c r="F3" s="75"/>
      <c r="G3" s="75"/>
    </row>
    <row r="4" spans="1:7">
      <c r="A4" s="75"/>
      <c r="B4" s="75"/>
      <c r="C4" s="75"/>
      <c r="D4" s="75"/>
      <c r="E4" s="75"/>
      <c r="F4" s="75"/>
      <c r="G4" s="75"/>
    </row>
    <row r="5" spans="1:7" ht="18" customHeight="1">
      <c r="A5" t="s">
        <v>42</v>
      </c>
    </row>
    <row r="6" spans="1:7" ht="18" customHeight="1">
      <c r="A6" s="77" t="s">
        <v>116</v>
      </c>
      <c r="B6" s="77"/>
      <c r="C6" s="77"/>
      <c r="D6" s="77"/>
      <c r="E6" s="77"/>
    </row>
    <row r="8" spans="1:7">
      <c r="A8" t="s">
        <v>71</v>
      </c>
    </row>
  </sheetData>
  <sheetProtection sheet="1" objects="1" scenarios="1"/>
  <mergeCells count="3">
    <mergeCell ref="A1:E2"/>
    <mergeCell ref="A3:G4"/>
    <mergeCell ref="A6:E6"/>
  </mergeCells>
  <phoneticPr fontId="19"/>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BB43"/>
  <sheetViews>
    <sheetView view="pageBreakPreview" zoomScale="85" zoomScaleNormal="100" zoomScaleSheetLayoutView="85" workbookViewId="0">
      <selection activeCell="O7" sqref="O7:P7"/>
    </sheetView>
  </sheetViews>
  <sheetFormatPr defaultColWidth="3.21875" defaultRowHeight="16.5" customHeight="1"/>
  <cols>
    <col min="1" max="25" width="3.44140625" customWidth="1"/>
  </cols>
  <sheetData>
    <row r="1" spans="1:27" ht="16.5" customHeight="1">
      <c r="A1" s="4"/>
      <c r="B1" s="115" t="s">
        <v>107</v>
      </c>
      <c r="C1" s="115"/>
      <c r="D1" s="115"/>
      <c r="E1" s="115"/>
      <c r="F1" s="115"/>
      <c r="G1" s="115"/>
      <c r="H1" s="115"/>
      <c r="I1" s="115"/>
      <c r="J1" s="115"/>
      <c r="K1" s="115"/>
      <c r="L1" s="115"/>
      <c r="M1" s="115"/>
      <c r="N1" s="115"/>
      <c r="O1" s="115"/>
      <c r="P1" s="115"/>
      <c r="Q1" s="115"/>
      <c r="R1" s="115"/>
      <c r="S1" s="115"/>
      <c r="T1" s="115"/>
      <c r="U1" s="115"/>
      <c r="V1" s="115"/>
      <c r="W1" s="115"/>
      <c r="X1" s="115"/>
      <c r="Y1" s="115"/>
      <c r="Z1" s="3"/>
      <c r="AA1" s="3"/>
    </row>
    <row r="2" spans="1:27" ht="16.5" customHeight="1">
      <c r="A2" s="5"/>
      <c r="B2" s="115"/>
      <c r="C2" s="115"/>
      <c r="D2" s="115"/>
      <c r="E2" s="115"/>
      <c r="F2" s="115"/>
      <c r="G2" s="115"/>
      <c r="H2" s="115"/>
      <c r="I2" s="115"/>
      <c r="J2" s="115"/>
      <c r="K2" s="115"/>
      <c r="L2" s="115"/>
      <c r="M2" s="115"/>
      <c r="N2" s="115"/>
      <c r="O2" s="115"/>
      <c r="P2" s="115"/>
      <c r="Q2" s="115"/>
      <c r="R2" s="115"/>
      <c r="S2" s="115"/>
      <c r="T2" s="115"/>
      <c r="U2" s="115"/>
      <c r="V2" s="115"/>
      <c r="W2" s="115"/>
      <c r="X2" s="115"/>
      <c r="Y2" s="115"/>
      <c r="Z2" s="3"/>
      <c r="AA2" s="3"/>
    </row>
    <row r="3" spans="1:27" ht="12.75" customHeight="1">
      <c r="A3" s="4"/>
      <c r="B3" s="110" t="s">
        <v>19</v>
      </c>
      <c r="C3" s="110"/>
      <c r="D3" s="91"/>
      <c r="E3" s="91"/>
      <c r="F3" s="91"/>
      <c r="G3" s="91"/>
      <c r="H3" s="91"/>
      <c r="I3" s="91"/>
      <c r="J3" s="91"/>
      <c r="K3" s="91"/>
      <c r="L3" s="110" t="s">
        <v>25</v>
      </c>
      <c r="M3" s="110"/>
      <c r="N3" s="91"/>
      <c r="O3" s="91"/>
      <c r="P3" s="91"/>
      <c r="Q3" s="91"/>
      <c r="R3" s="91"/>
      <c r="S3" s="78" t="s">
        <v>79</v>
      </c>
      <c r="T3" s="79"/>
      <c r="U3" s="91"/>
      <c r="V3" s="91"/>
      <c r="W3" s="91"/>
      <c r="X3" s="91"/>
      <c r="Y3" s="91"/>
    </row>
    <row r="4" spans="1:27" ht="12.75" customHeight="1">
      <c r="A4" s="4"/>
      <c r="B4" s="111"/>
      <c r="C4" s="111"/>
      <c r="D4" s="91"/>
      <c r="E4" s="91"/>
      <c r="F4" s="91"/>
      <c r="G4" s="91"/>
      <c r="H4" s="91"/>
      <c r="I4" s="91"/>
      <c r="J4" s="91"/>
      <c r="K4" s="91"/>
      <c r="L4" s="110"/>
      <c r="M4" s="110"/>
      <c r="N4" s="91"/>
      <c r="O4" s="91"/>
      <c r="P4" s="91"/>
      <c r="Q4" s="91"/>
      <c r="R4" s="91"/>
      <c r="S4" s="80"/>
      <c r="T4" s="81"/>
      <c r="U4" s="91"/>
      <c r="V4" s="91"/>
      <c r="W4" s="91"/>
      <c r="X4" s="91"/>
      <c r="Y4" s="91"/>
    </row>
    <row r="5" spans="1:27" ht="14.25" customHeight="1">
      <c r="A5" s="4"/>
      <c r="B5" s="113" t="s">
        <v>20</v>
      </c>
      <c r="C5" s="114"/>
      <c r="D5" s="112" t="s">
        <v>68</v>
      </c>
      <c r="E5" s="110"/>
      <c r="F5" s="110"/>
      <c r="G5" s="110"/>
      <c r="H5" s="110"/>
      <c r="I5" s="110"/>
      <c r="J5" s="110" t="s">
        <v>14</v>
      </c>
      <c r="K5" s="110"/>
      <c r="L5" s="110"/>
      <c r="M5" s="89" t="s">
        <v>0</v>
      </c>
      <c r="N5" s="89" t="s">
        <v>1</v>
      </c>
      <c r="O5" s="89" t="s">
        <v>2</v>
      </c>
      <c r="P5" s="89"/>
      <c r="Q5" s="89" t="s">
        <v>4</v>
      </c>
      <c r="R5" s="89"/>
      <c r="S5" s="89"/>
      <c r="T5" s="89"/>
      <c r="U5" s="89"/>
      <c r="V5" s="89"/>
      <c r="W5" s="89"/>
      <c r="X5" s="89"/>
      <c r="Y5" s="88" t="s">
        <v>3</v>
      </c>
    </row>
    <row r="6" spans="1:27" ht="12" customHeight="1">
      <c r="A6" s="4"/>
      <c r="B6" s="98" t="s">
        <v>63</v>
      </c>
      <c r="C6" s="98"/>
      <c r="D6" s="112"/>
      <c r="E6" s="110"/>
      <c r="F6" s="110"/>
      <c r="G6" s="110"/>
      <c r="H6" s="110"/>
      <c r="I6" s="110"/>
      <c r="J6" s="110"/>
      <c r="K6" s="110"/>
      <c r="L6" s="110"/>
      <c r="M6" s="89"/>
      <c r="N6" s="89"/>
      <c r="O6" s="89"/>
      <c r="P6" s="89"/>
      <c r="Q6" s="7">
        <v>50</v>
      </c>
      <c r="R6" s="7">
        <v>55</v>
      </c>
      <c r="S6" s="7">
        <v>60</v>
      </c>
      <c r="T6" s="7">
        <v>66</v>
      </c>
      <c r="U6" s="7">
        <v>73</v>
      </c>
      <c r="V6" s="7">
        <v>81</v>
      </c>
      <c r="W6" s="7">
        <v>90</v>
      </c>
      <c r="X6" s="44" t="s">
        <v>70</v>
      </c>
      <c r="Y6" s="88"/>
    </row>
    <row r="7" spans="1:27" ht="22.5" customHeight="1">
      <c r="A7" s="4"/>
      <c r="B7" s="93" t="s">
        <v>6</v>
      </c>
      <c r="C7" s="93"/>
      <c r="D7" s="91"/>
      <c r="E7" s="91"/>
      <c r="F7" s="91"/>
      <c r="G7" s="91"/>
      <c r="H7" s="91"/>
      <c r="I7" s="91"/>
      <c r="J7" s="92"/>
      <c r="K7" s="92"/>
      <c r="L7" s="92"/>
      <c r="M7" s="8"/>
      <c r="N7" s="8"/>
      <c r="O7" s="90"/>
      <c r="P7" s="90"/>
      <c r="Q7" s="9" t="str">
        <f>IF(AND(O7&lt;=50,O7&gt;0),"○","")</f>
        <v/>
      </c>
      <c r="R7" s="9" t="str">
        <f>IF(AND(O7&lt;=55,O7&gt;50),"○","")</f>
        <v/>
      </c>
      <c r="S7" s="9" t="str">
        <f>IF(AND(O7&lt;=60,O7&gt;55),"○","")</f>
        <v/>
      </c>
      <c r="T7" s="9" t="str">
        <f>IF(AND(O7&lt;=66,O7&gt;60),"○","")</f>
        <v/>
      </c>
      <c r="U7" s="9" t="str">
        <f>IF(AND(O7&lt;=73,O7&gt;66),"○","")</f>
        <v/>
      </c>
      <c r="V7" s="9" t="str">
        <f>IF(AND(O7&lt;=81,O7&gt;73),"○","")</f>
        <v/>
      </c>
      <c r="W7" s="9" t="str">
        <f>IF(AND(O7&lt;=90,O7&gt;81),"○","")</f>
        <v/>
      </c>
      <c r="X7" s="9" t="str">
        <f>IF(O7&gt;90,"○","")</f>
        <v/>
      </c>
      <c r="Y7" s="16"/>
    </row>
    <row r="8" spans="1:27" ht="22.5" customHeight="1">
      <c r="A8" s="4"/>
      <c r="B8" s="93" t="s">
        <v>21</v>
      </c>
      <c r="C8" s="93"/>
      <c r="D8" s="91"/>
      <c r="E8" s="91"/>
      <c r="F8" s="91"/>
      <c r="G8" s="91"/>
      <c r="H8" s="91"/>
      <c r="I8" s="91"/>
      <c r="J8" s="92"/>
      <c r="K8" s="92"/>
      <c r="L8" s="92"/>
      <c r="M8" s="8"/>
      <c r="N8" s="8"/>
      <c r="O8" s="90"/>
      <c r="P8" s="90"/>
      <c r="Q8" s="9" t="str">
        <f t="shared" ref="Q8:Q26" si="0">IF(AND(O8&lt;=50,O8&gt;0),"○","")</f>
        <v/>
      </c>
      <c r="R8" s="9" t="str">
        <f t="shared" ref="R8:R26" si="1">IF(AND(O8&lt;=55,O8&gt;50),"○","")</f>
        <v/>
      </c>
      <c r="S8" s="9" t="str">
        <f t="shared" ref="S8:S26" si="2">IF(AND(O8&lt;=60,O8&gt;55),"○","")</f>
        <v/>
      </c>
      <c r="T8" s="9" t="str">
        <f t="shared" ref="T8:T26" si="3">IF(AND(O8&lt;=66,O8&gt;60),"○","")</f>
        <v/>
      </c>
      <c r="U8" s="9" t="str">
        <f t="shared" ref="U8:U26" si="4">IF(AND(O8&lt;=73,O8&gt;66),"○","")</f>
        <v/>
      </c>
      <c r="V8" s="9" t="str">
        <f t="shared" ref="V8:V26" si="5">IF(AND(O8&lt;=81,O8&gt;73),"○","")</f>
        <v/>
      </c>
      <c r="W8" s="9" t="str">
        <f t="shared" ref="W8:W26" si="6">IF(AND(O8&lt;=90,O8&gt;81),"○","")</f>
        <v/>
      </c>
      <c r="X8" s="9" t="str">
        <f t="shared" ref="X8:X26" si="7">IF(O8&gt;90,"○","")</f>
        <v/>
      </c>
      <c r="Y8" s="16"/>
    </row>
    <row r="9" spans="1:27" ht="22.5" customHeight="1">
      <c r="A9" s="4"/>
      <c r="B9" s="93" t="s">
        <v>7</v>
      </c>
      <c r="C9" s="93"/>
      <c r="D9" s="91"/>
      <c r="E9" s="91"/>
      <c r="F9" s="91"/>
      <c r="G9" s="91"/>
      <c r="H9" s="91"/>
      <c r="I9" s="91"/>
      <c r="J9" s="92"/>
      <c r="K9" s="92"/>
      <c r="L9" s="92"/>
      <c r="M9" s="8"/>
      <c r="N9" s="8"/>
      <c r="O9" s="90"/>
      <c r="P9" s="90"/>
      <c r="Q9" s="9" t="str">
        <f t="shared" si="0"/>
        <v/>
      </c>
      <c r="R9" s="9" t="str">
        <f t="shared" si="1"/>
        <v/>
      </c>
      <c r="S9" s="9" t="str">
        <f t="shared" si="2"/>
        <v/>
      </c>
      <c r="T9" s="9" t="str">
        <f t="shared" si="3"/>
        <v/>
      </c>
      <c r="U9" s="9" t="str">
        <f t="shared" si="4"/>
        <v/>
      </c>
      <c r="V9" s="9" t="str">
        <f t="shared" si="5"/>
        <v/>
      </c>
      <c r="W9" s="9" t="str">
        <f t="shared" si="6"/>
        <v/>
      </c>
      <c r="X9" s="9" t="str">
        <f t="shared" si="7"/>
        <v/>
      </c>
      <c r="Y9" s="16"/>
    </row>
    <row r="10" spans="1:27" ht="22.5" customHeight="1">
      <c r="A10" s="4"/>
      <c r="B10" s="93" t="s">
        <v>8</v>
      </c>
      <c r="C10" s="93"/>
      <c r="D10" s="91"/>
      <c r="E10" s="91"/>
      <c r="F10" s="91"/>
      <c r="G10" s="91"/>
      <c r="H10" s="91"/>
      <c r="I10" s="91"/>
      <c r="J10" s="92"/>
      <c r="K10" s="92"/>
      <c r="L10" s="92"/>
      <c r="M10" s="8"/>
      <c r="N10" s="8"/>
      <c r="O10" s="90"/>
      <c r="P10" s="90"/>
      <c r="Q10" s="9" t="str">
        <f t="shared" si="0"/>
        <v/>
      </c>
      <c r="R10" s="9" t="str">
        <f t="shared" si="1"/>
        <v/>
      </c>
      <c r="S10" s="9" t="str">
        <f t="shared" si="2"/>
        <v/>
      </c>
      <c r="T10" s="9" t="str">
        <f t="shared" si="3"/>
        <v/>
      </c>
      <c r="U10" s="9" t="str">
        <f t="shared" si="4"/>
        <v/>
      </c>
      <c r="V10" s="9" t="str">
        <f t="shared" si="5"/>
        <v/>
      </c>
      <c r="W10" s="9" t="str">
        <f t="shared" si="6"/>
        <v/>
      </c>
      <c r="X10" s="9" t="str">
        <f t="shared" si="7"/>
        <v/>
      </c>
      <c r="Y10" s="16"/>
    </row>
    <row r="11" spans="1:27" ht="22.5" customHeight="1">
      <c r="A11" s="4"/>
      <c r="B11" s="93" t="s">
        <v>9</v>
      </c>
      <c r="C11" s="93"/>
      <c r="D11" s="91"/>
      <c r="E11" s="91"/>
      <c r="F11" s="91"/>
      <c r="G11" s="91"/>
      <c r="H11" s="91"/>
      <c r="I11" s="91"/>
      <c r="J11" s="92"/>
      <c r="K11" s="92"/>
      <c r="L11" s="92"/>
      <c r="M11" s="8"/>
      <c r="N11" s="8"/>
      <c r="O11" s="90"/>
      <c r="P11" s="90"/>
      <c r="Q11" s="9" t="str">
        <f t="shared" si="0"/>
        <v/>
      </c>
      <c r="R11" s="9" t="str">
        <f t="shared" si="1"/>
        <v/>
      </c>
      <c r="S11" s="9" t="str">
        <f t="shared" si="2"/>
        <v/>
      </c>
      <c r="T11" s="9" t="str">
        <f t="shared" si="3"/>
        <v/>
      </c>
      <c r="U11" s="9" t="str">
        <f t="shared" si="4"/>
        <v/>
      </c>
      <c r="V11" s="9" t="str">
        <f t="shared" si="5"/>
        <v/>
      </c>
      <c r="W11" s="9" t="str">
        <f t="shared" si="6"/>
        <v/>
      </c>
      <c r="X11" s="9" t="str">
        <f t="shared" si="7"/>
        <v/>
      </c>
      <c r="Y11" s="16"/>
    </row>
    <row r="12" spans="1:27" ht="22.5" customHeight="1">
      <c r="A12" s="4"/>
      <c r="B12" s="93" t="s">
        <v>22</v>
      </c>
      <c r="C12" s="93"/>
      <c r="D12" s="91"/>
      <c r="E12" s="91"/>
      <c r="F12" s="91"/>
      <c r="G12" s="91"/>
      <c r="H12" s="91"/>
      <c r="I12" s="91"/>
      <c r="J12" s="92"/>
      <c r="K12" s="92"/>
      <c r="L12" s="92"/>
      <c r="M12" s="8"/>
      <c r="N12" s="8"/>
      <c r="O12" s="90"/>
      <c r="P12" s="90"/>
      <c r="Q12" s="9" t="str">
        <f t="shared" si="0"/>
        <v/>
      </c>
      <c r="R12" s="9" t="str">
        <f t="shared" si="1"/>
        <v/>
      </c>
      <c r="S12" s="9" t="str">
        <f t="shared" si="2"/>
        <v/>
      </c>
      <c r="T12" s="9" t="str">
        <f t="shared" si="3"/>
        <v/>
      </c>
      <c r="U12" s="9" t="str">
        <f>IF(AND(O12&lt;=73,O12&gt;66),"○","")</f>
        <v/>
      </c>
      <c r="V12" s="9" t="str">
        <f t="shared" si="5"/>
        <v/>
      </c>
      <c r="W12" s="9" t="str">
        <f t="shared" si="6"/>
        <v/>
      </c>
      <c r="X12" s="9" t="str">
        <f t="shared" si="7"/>
        <v/>
      </c>
      <c r="Y12" s="16"/>
    </row>
    <row r="13" spans="1:27" ht="22.5" customHeight="1">
      <c r="A13" s="4"/>
      <c r="B13" s="93" t="s">
        <v>23</v>
      </c>
      <c r="C13" s="93"/>
      <c r="D13" s="91"/>
      <c r="E13" s="91"/>
      <c r="F13" s="91"/>
      <c r="G13" s="91"/>
      <c r="H13" s="91"/>
      <c r="I13" s="91"/>
      <c r="J13" s="92"/>
      <c r="K13" s="92"/>
      <c r="L13" s="92"/>
      <c r="M13" s="8"/>
      <c r="N13" s="8"/>
      <c r="O13" s="90"/>
      <c r="P13" s="90"/>
      <c r="Q13" s="9" t="str">
        <f t="shared" si="0"/>
        <v/>
      </c>
      <c r="R13" s="9" t="str">
        <f t="shared" si="1"/>
        <v/>
      </c>
      <c r="S13" s="9" t="str">
        <f t="shared" si="2"/>
        <v/>
      </c>
      <c r="T13" s="9" t="str">
        <f t="shared" si="3"/>
        <v/>
      </c>
      <c r="U13" s="9" t="str">
        <f t="shared" si="4"/>
        <v/>
      </c>
      <c r="V13" s="9" t="str">
        <f t="shared" si="5"/>
        <v/>
      </c>
      <c r="W13" s="9" t="str">
        <f t="shared" si="6"/>
        <v/>
      </c>
      <c r="X13" s="9" t="str">
        <f t="shared" si="7"/>
        <v/>
      </c>
      <c r="Y13" s="16"/>
    </row>
    <row r="14" spans="1:27" ht="22.5" customHeight="1">
      <c r="A14" s="4"/>
      <c r="B14" s="94" t="s">
        <v>48</v>
      </c>
      <c r="C14" s="94"/>
      <c r="D14" s="91"/>
      <c r="E14" s="91"/>
      <c r="F14" s="91"/>
      <c r="G14" s="91"/>
      <c r="H14" s="91"/>
      <c r="I14" s="91"/>
      <c r="J14" s="92"/>
      <c r="K14" s="92"/>
      <c r="L14" s="92"/>
      <c r="M14" s="8"/>
      <c r="N14" s="8"/>
      <c r="O14" s="90"/>
      <c r="P14" s="90"/>
      <c r="Q14" s="9" t="str">
        <f t="shared" si="0"/>
        <v/>
      </c>
      <c r="R14" s="9" t="str">
        <f t="shared" si="1"/>
        <v/>
      </c>
      <c r="S14" s="9" t="str">
        <f t="shared" si="2"/>
        <v/>
      </c>
      <c r="T14" s="9" t="str">
        <f t="shared" si="3"/>
        <v/>
      </c>
      <c r="U14" s="9" t="str">
        <f t="shared" si="4"/>
        <v/>
      </c>
      <c r="V14" s="9" t="str">
        <f t="shared" si="5"/>
        <v/>
      </c>
      <c r="W14" s="9" t="str">
        <f t="shared" si="6"/>
        <v/>
      </c>
      <c r="X14" s="9" t="str">
        <f t="shared" si="7"/>
        <v/>
      </c>
      <c r="Y14" s="16"/>
    </row>
    <row r="15" spans="1:27" ht="22.5" customHeight="1">
      <c r="A15" s="4"/>
      <c r="B15" s="94" t="s">
        <v>49</v>
      </c>
      <c r="C15" s="94"/>
      <c r="D15" s="91"/>
      <c r="E15" s="91"/>
      <c r="F15" s="91"/>
      <c r="G15" s="91"/>
      <c r="H15" s="91"/>
      <c r="I15" s="91"/>
      <c r="J15" s="92"/>
      <c r="K15" s="92"/>
      <c r="L15" s="92"/>
      <c r="M15" s="8"/>
      <c r="N15" s="8"/>
      <c r="O15" s="90"/>
      <c r="P15" s="90"/>
      <c r="Q15" s="9" t="str">
        <f t="shared" si="0"/>
        <v/>
      </c>
      <c r="R15" s="9" t="str">
        <f t="shared" si="1"/>
        <v/>
      </c>
      <c r="S15" s="9" t="str">
        <f t="shared" si="2"/>
        <v/>
      </c>
      <c r="T15" s="9" t="str">
        <f t="shared" si="3"/>
        <v/>
      </c>
      <c r="U15" s="9" t="str">
        <f t="shared" si="4"/>
        <v/>
      </c>
      <c r="V15" s="9" t="str">
        <f t="shared" si="5"/>
        <v/>
      </c>
      <c r="W15" s="9" t="str">
        <f t="shared" si="6"/>
        <v/>
      </c>
      <c r="X15" s="9" t="str">
        <f t="shared" si="7"/>
        <v/>
      </c>
      <c r="Y15" s="16"/>
    </row>
    <row r="16" spans="1:27" ht="22.5" customHeight="1">
      <c r="A16" s="4"/>
      <c r="B16" s="94" t="s">
        <v>50</v>
      </c>
      <c r="C16" s="94"/>
      <c r="D16" s="91"/>
      <c r="E16" s="91"/>
      <c r="F16" s="91"/>
      <c r="G16" s="91"/>
      <c r="H16" s="91"/>
      <c r="I16" s="91"/>
      <c r="J16" s="92"/>
      <c r="K16" s="92"/>
      <c r="L16" s="92"/>
      <c r="M16" s="8"/>
      <c r="N16" s="8"/>
      <c r="O16" s="90"/>
      <c r="P16" s="90"/>
      <c r="Q16" s="9" t="str">
        <f t="shared" si="0"/>
        <v/>
      </c>
      <c r="R16" s="9" t="str">
        <f t="shared" si="1"/>
        <v/>
      </c>
      <c r="S16" s="9" t="str">
        <f t="shared" si="2"/>
        <v/>
      </c>
      <c r="T16" s="9" t="str">
        <f t="shared" si="3"/>
        <v/>
      </c>
      <c r="U16" s="9" t="str">
        <f t="shared" si="4"/>
        <v/>
      </c>
      <c r="V16" s="9" t="str">
        <f t="shared" si="5"/>
        <v/>
      </c>
      <c r="W16" s="9" t="str">
        <f t="shared" si="6"/>
        <v/>
      </c>
      <c r="X16" s="9" t="str">
        <f t="shared" si="7"/>
        <v/>
      </c>
      <c r="Y16" s="16"/>
    </row>
    <row r="17" spans="1:26" ht="22.5" customHeight="1">
      <c r="A17" s="4"/>
      <c r="B17" s="94" t="s">
        <v>51</v>
      </c>
      <c r="C17" s="94"/>
      <c r="D17" s="91"/>
      <c r="E17" s="91"/>
      <c r="F17" s="91"/>
      <c r="G17" s="91"/>
      <c r="H17" s="91"/>
      <c r="I17" s="91"/>
      <c r="J17" s="92"/>
      <c r="K17" s="92"/>
      <c r="L17" s="92"/>
      <c r="M17" s="8"/>
      <c r="N17" s="8"/>
      <c r="O17" s="90"/>
      <c r="P17" s="90"/>
      <c r="Q17" s="9" t="str">
        <f t="shared" si="0"/>
        <v/>
      </c>
      <c r="R17" s="9" t="str">
        <f t="shared" si="1"/>
        <v/>
      </c>
      <c r="S17" s="9" t="str">
        <f t="shared" si="2"/>
        <v/>
      </c>
      <c r="T17" s="9" t="str">
        <f t="shared" si="3"/>
        <v/>
      </c>
      <c r="U17" s="9" t="str">
        <f t="shared" si="4"/>
        <v/>
      </c>
      <c r="V17" s="9" t="str">
        <f t="shared" si="5"/>
        <v/>
      </c>
      <c r="W17" s="9" t="str">
        <f t="shared" si="6"/>
        <v/>
      </c>
      <c r="X17" s="9" t="str">
        <f t="shared" si="7"/>
        <v/>
      </c>
      <c r="Y17" s="16"/>
    </row>
    <row r="18" spans="1:26" ht="22.5" customHeight="1">
      <c r="A18" s="4"/>
      <c r="B18" s="94" t="s">
        <v>52</v>
      </c>
      <c r="C18" s="94"/>
      <c r="D18" s="91"/>
      <c r="E18" s="91"/>
      <c r="F18" s="91"/>
      <c r="G18" s="91"/>
      <c r="H18" s="91"/>
      <c r="I18" s="91"/>
      <c r="J18" s="92"/>
      <c r="K18" s="92"/>
      <c r="L18" s="92"/>
      <c r="M18" s="8"/>
      <c r="N18" s="8"/>
      <c r="O18" s="90"/>
      <c r="P18" s="90"/>
      <c r="Q18" s="9" t="str">
        <f t="shared" si="0"/>
        <v/>
      </c>
      <c r="R18" s="9" t="str">
        <f t="shared" si="1"/>
        <v/>
      </c>
      <c r="S18" s="9" t="str">
        <f t="shared" si="2"/>
        <v/>
      </c>
      <c r="T18" s="9" t="str">
        <f t="shared" si="3"/>
        <v/>
      </c>
      <c r="U18" s="9" t="str">
        <f t="shared" si="4"/>
        <v/>
      </c>
      <c r="V18" s="9" t="str">
        <f t="shared" si="5"/>
        <v/>
      </c>
      <c r="W18" s="9" t="str">
        <f t="shared" si="6"/>
        <v/>
      </c>
      <c r="X18" s="9" t="str">
        <f t="shared" si="7"/>
        <v/>
      </c>
      <c r="Y18" s="16"/>
    </row>
    <row r="19" spans="1:26" ht="22.5" customHeight="1">
      <c r="A19" s="4"/>
      <c r="B19" s="94" t="s">
        <v>53</v>
      </c>
      <c r="C19" s="94"/>
      <c r="D19" s="91"/>
      <c r="E19" s="91"/>
      <c r="F19" s="91"/>
      <c r="G19" s="91"/>
      <c r="H19" s="91"/>
      <c r="I19" s="91"/>
      <c r="J19" s="92"/>
      <c r="K19" s="92"/>
      <c r="L19" s="92"/>
      <c r="M19" s="8"/>
      <c r="N19" s="8"/>
      <c r="O19" s="90"/>
      <c r="P19" s="90"/>
      <c r="Q19" s="9" t="str">
        <f t="shared" si="0"/>
        <v/>
      </c>
      <c r="R19" s="9" t="str">
        <f t="shared" si="1"/>
        <v/>
      </c>
      <c r="S19" s="9" t="str">
        <f t="shared" si="2"/>
        <v/>
      </c>
      <c r="T19" s="9" t="str">
        <f t="shared" si="3"/>
        <v/>
      </c>
      <c r="U19" s="9" t="str">
        <f t="shared" si="4"/>
        <v/>
      </c>
      <c r="V19" s="9" t="str">
        <f t="shared" si="5"/>
        <v/>
      </c>
      <c r="W19" s="9" t="str">
        <f t="shared" si="6"/>
        <v/>
      </c>
      <c r="X19" s="9" t="str">
        <f t="shared" si="7"/>
        <v/>
      </c>
      <c r="Y19" s="16"/>
    </row>
    <row r="20" spans="1:26" ht="22.5" customHeight="1">
      <c r="A20" s="4"/>
      <c r="B20" s="94" t="s">
        <v>54</v>
      </c>
      <c r="C20" s="94"/>
      <c r="D20" s="91"/>
      <c r="E20" s="91"/>
      <c r="F20" s="91"/>
      <c r="G20" s="91"/>
      <c r="H20" s="91"/>
      <c r="I20" s="91"/>
      <c r="J20" s="92"/>
      <c r="K20" s="92"/>
      <c r="L20" s="92"/>
      <c r="M20" s="8"/>
      <c r="N20" s="8"/>
      <c r="O20" s="90"/>
      <c r="P20" s="90"/>
      <c r="Q20" s="9" t="str">
        <f t="shared" si="0"/>
        <v/>
      </c>
      <c r="R20" s="9" t="str">
        <f t="shared" si="1"/>
        <v/>
      </c>
      <c r="S20" s="9" t="str">
        <f t="shared" si="2"/>
        <v/>
      </c>
      <c r="T20" s="9" t="str">
        <f t="shared" si="3"/>
        <v/>
      </c>
      <c r="U20" s="9" t="str">
        <f t="shared" si="4"/>
        <v/>
      </c>
      <c r="V20" s="9" t="str">
        <f t="shared" si="5"/>
        <v/>
      </c>
      <c r="W20" s="9" t="str">
        <f t="shared" si="6"/>
        <v/>
      </c>
      <c r="X20" s="9" t="str">
        <f t="shared" si="7"/>
        <v/>
      </c>
      <c r="Y20" s="16"/>
    </row>
    <row r="21" spans="1:26" ht="22.5" customHeight="1">
      <c r="A21" s="4"/>
      <c r="B21" s="94" t="s">
        <v>55</v>
      </c>
      <c r="C21" s="94"/>
      <c r="D21" s="91"/>
      <c r="E21" s="91"/>
      <c r="F21" s="91"/>
      <c r="G21" s="91"/>
      <c r="H21" s="91"/>
      <c r="I21" s="91"/>
      <c r="J21" s="92"/>
      <c r="K21" s="92"/>
      <c r="L21" s="92"/>
      <c r="M21" s="8"/>
      <c r="N21" s="8"/>
      <c r="O21" s="90"/>
      <c r="P21" s="90"/>
      <c r="Q21" s="9" t="str">
        <f t="shared" si="0"/>
        <v/>
      </c>
      <c r="R21" s="9" t="str">
        <f t="shared" si="1"/>
        <v/>
      </c>
      <c r="S21" s="9" t="str">
        <f t="shared" si="2"/>
        <v/>
      </c>
      <c r="T21" s="9" t="str">
        <f t="shared" si="3"/>
        <v/>
      </c>
      <c r="U21" s="9" t="str">
        <f t="shared" si="4"/>
        <v/>
      </c>
      <c r="V21" s="9" t="str">
        <f t="shared" si="5"/>
        <v/>
      </c>
      <c r="W21" s="9" t="str">
        <f t="shared" si="6"/>
        <v/>
      </c>
      <c r="X21" s="9" t="str">
        <f t="shared" si="7"/>
        <v/>
      </c>
      <c r="Y21" s="16"/>
    </row>
    <row r="22" spans="1:26" ht="22.5" customHeight="1">
      <c r="A22" s="4"/>
      <c r="B22" s="94" t="s">
        <v>56</v>
      </c>
      <c r="C22" s="94"/>
      <c r="D22" s="91"/>
      <c r="E22" s="91"/>
      <c r="F22" s="91"/>
      <c r="G22" s="91"/>
      <c r="H22" s="91"/>
      <c r="I22" s="91"/>
      <c r="J22" s="92"/>
      <c r="K22" s="92"/>
      <c r="L22" s="92"/>
      <c r="M22" s="8"/>
      <c r="N22" s="8"/>
      <c r="O22" s="90"/>
      <c r="P22" s="90"/>
      <c r="Q22" s="9" t="str">
        <f t="shared" si="0"/>
        <v/>
      </c>
      <c r="R22" s="9" t="str">
        <f t="shared" si="1"/>
        <v/>
      </c>
      <c r="S22" s="9" t="str">
        <f t="shared" si="2"/>
        <v/>
      </c>
      <c r="T22" s="9" t="str">
        <f t="shared" si="3"/>
        <v/>
      </c>
      <c r="U22" s="9" t="str">
        <f t="shared" si="4"/>
        <v/>
      </c>
      <c r="V22" s="9" t="str">
        <f t="shared" si="5"/>
        <v/>
      </c>
      <c r="W22" s="9" t="str">
        <f t="shared" si="6"/>
        <v/>
      </c>
      <c r="X22" s="9" t="str">
        <f t="shared" si="7"/>
        <v/>
      </c>
      <c r="Y22" s="16"/>
    </row>
    <row r="23" spans="1:26" ht="22.5" customHeight="1">
      <c r="A23" s="4"/>
      <c r="B23" s="94" t="s">
        <v>57</v>
      </c>
      <c r="C23" s="94"/>
      <c r="D23" s="91"/>
      <c r="E23" s="91"/>
      <c r="F23" s="91"/>
      <c r="G23" s="91"/>
      <c r="H23" s="91"/>
      <c r="I23" s="91"/>
      <c r="J23" s="92"/>
      <c r="K23" s="92"/>
      <c r="L23" s="92"/>
      <c r="M23" s="8"/>
      <c r="N23" s="8"/>
      <c r="O23" s="90"/>
      <c r="P23" s="90"/>
      <c r="Q23" s="9" t="str">
        <f t="shared" si="0"/>
        <v/>
      </c>
      <c r="R23" s="9" t="str">
        <f t="shared" si="1"/>
        <v/>
      </c>
      <c r="S23" s="9" t="str">
        <f t="shared" si="2"/>
        <v/>
      </c>
      <c r="T23" s="9" t="str">
        <f t="shared" si="3"/>
        <v/>
      </c>
      <c r="U23" s="9" t="str">
        <f t="shared" si="4"/>
        <v/>
      </c>
      <c r="V23" s="9" t="str">
        <f t="shared" si="5"/>
        <v/>
      </c>
      <c r="W23" s="9" t="str">
        <f t="shared" si="6"/>
        <v/>
      </c>
      <c r="X23" s="9" t="str">
        <f t="shared" si="7"/>
        <v/>
      </c>
      <c r="Y23" s="16"/>
    </row>
    <row r="24" spans="1:26" ht="22.5" customHeight="1">
      <c r="A24" s="4"/>
      <c r="B24" s="94" t="s">
        <v>58</v>
      </c>
      <c r="C24" s="94"/>
      <c r="D24" s="91"/>
      <c r="E24" s="91"/>
      <c r="F24" s="91"/>
      <c r="G24" s="91"/>
      <c r="H24" s="91"/>
      <c r="I24" s="91"/>
      <c r="J24" s="92"/>
      <c r="K24" s="92"/>
      <c r="L24" s="92"/>
      <c r="M24" s="8"/>
      <c r="N24" s="8"/>
      <c r="O24" s="90"/>
      <c r="P24" s="90"/>
      <c r="Q24" s="9" t="str">
        <f t="shared" si="0"/>
        <v/>
      </c>
      <c r="R24" s="9" t="str">
        <f t="shared" si="1"/>
        <v/>
      </c>
      <c r="S24" s="9" t="str">
        <f t="shared" si="2"/>
        <v/>
      </c>
      <c r="T24" s="9" t="str">
        <f t="shared" si="3"/>
        <v/>
      </c>
      <c r="U24" s="9" t="str">
        <f t="shared" si="4"/>
        <v/>
      </c>
      <c r="V24" s="9" t="str">
        <f t="shared" si="5"/>
        <v/>
      </c>
      <c r="W24" s="9" t="str">
        <f t="shared" si="6"/>
        <v/>
      </c>
      <c r="X24" s="9" t="str">
        <f t="shared" si="7"/>
        <v/>
      </c>
      <c r="Y24" s="16"/>
    </row>
    <row r="25" spans="1:26" ht="22.5" customHeight="1">
      <c r="A25" s="4"/>
      <c r="B25" s="94" t="s">
        <v>59</v>
      </c>
      <c r="C25" s="94"/>
      <c r="D25" s="91"/>
      <c r="E25" s="91"/>
      <c r="F25" s="91"/>
      <c r="G25" s="91"/>
      <c r="H25" s="91"/>
      <c r="I25" s="91"/>
      <c r="J25" s="92"/>
      <c r="K25" s="92"/>
      <c r="L25" s="92"/>
      <c r="M25" s="8"/>
      <c r="N25" s="8"/>
      <c r="O25" s="90"/>
      <c r="P25" s="90"/>
      <c r="Q25" s="9" t="str">
        <f t="shared" si="0"/>
        <v/>
      </c>
      <c r="R25" s="9" t="str">
        <f t="shared" si="1"/>
        <v/>
      </c>
      <c r="S25" s="9" t="str">
        <f t="shared" si="2"/>
        <v/>
      </c>
      <c r="T25" s="9" t="str">
        <f t="shared" si="3"/>
        <v/>
      </c>
      <c r="U25" s="9" t="str">
        <f t="shared" si="4"/>
        <v/>
      </c>
      <c r="V25" s="9" t="str">
        <f t="shared" si="5"/>
        <v/>
      </c>
      <c r="W25" s="9" t="str">
        <f t="shared" si="6"/>
        <v/>
      </c>
      <c r="X25" s="9" t="str">
        <f t="shared" si="7"/>
        <v/>
      </c>
      <c r="Y25" s="16"/>
    </row>
    <row r="26" spans="1:26" ht="22.5" customHeight="1">
      <c r="A26" s="4"/>
      <c r="B26" s="94" t="s">
        <v>60</v>
      </c>
      <c r="C26" s="94"/>
      <c r="D26" s="91"/>
      <c r="E26" s="91"/>
      <c r="F26" s="91"/>
      <c r="G26" s="91"/>
      <c r="H26" s="91"/>
      <c r="I26" s="91"/>
      <c r="J26" s="92"/>
      <c r="K26" s="92"/>
      <c r="L26" s="92"/>
      <c r="M26" s="8"/>
      <c r="N26" s="8"/>
      <c r="O26" s="90"/>
      <c r="P26" s="90"/>
      <c r="Q26" s="9" t="str">
        <f t="shared" si="0"/>
        <v/>
      </c>
      <c r="R26" s="9" t="str">
        <f t="shared" si="1"/>
        <v/>
      </c>
      <c r="S26" s="9" t="str">
        <f t="shared" si="2"/>
        <v/>
      </c>
      <c r="T26" s="9" t="str">
        <f t="shared" si="3"/>
        <v/>
      </c>
      <c r="U26" s="9" t="str">
        <f t="shared" si="4"/>
        <v/>
      </c>
      <c r="V26" s="9" t="str">
        <f t="shared" si="5"/>
        <v/>
      </c>
      <c r="W26" s="9" t="str">
        <f t="shared" si="6"/>
        <v/>
      </c>
      <c r="X26" s="9" t="str">
        <f t="shared" si="7"/>
        <v/>
      </c>
      <c r="Y26" s="16"/>
    </row>
    <row r="27" spans="1:26" ht="16.5" customHeight="1">
      <c r="A27" s="4"/>
      <c r="B27" s="109" t="s">
        <v>35</v>
      </c>
      <c r="C27" s="109"/>
      <c r="D27" s="109"/>
      <c r="E27" s="122"/>
      <c r="F27" s="122"/>
      <c r="G27" s="122"/>
      <c r="H27" s="122"/>
      <c r="I27" s="122"/>
      <c r="J27" s="122"/>
      <c r="K27" s="122"/>
      <c r="L27" s="122"/>
      <c r="M27" s="122"/>
      <c r="N27" s="122"/>
      <c r="O27" s="122"/>
      <c r="P27" s="122"/>
      <c r="Q27" s="122"/>
      <c r="R27" s="122"/>
      <c r="S27" s="122"/>
      <c r="T27" s="122"/>
      <c r="U27" s="122"/>
      <c r="V27" s="122"/>
      <c r="W27" s="1"/>
      <c r="X27" s="1"/>
      <c r="Y27" s="1"/>
      <c r="Z27" s="1"/>
    </row>
    <row r="28" spans="1:26" ht="16.5" customHeight="1" thickBot="1">
      <c r="A28" s="4"/>
      <c r="B28" s="109"/>
      <c r="C28" s="109"/>
      <c r="D28" s="109"/>
      <c r="E28" s="123"/>
      <c r="F28" s="123"/>
      <c r="G28" s="123"/>
      <c r="H28" s="123"/>
      <c r="I28" s="123"/>
      <c r="J28" s="123"/>
      <c r="K28" s="123"/>
      <c r="L28" s="123"/>
      <c r="M28" s="123"/>
      <c r="N28" s="123"/>
      <c r="O28" s="123"/>
      <c r="P28" s="123"/>
      <c r="Q28" s="123"/>
      <c r="R28" s="123"/>
      <c r="S28" s="123"/>
      <c r="T28" s="123"/>
      <c r="U28" s="123"/>
      <c r="V28" s="123"/>
      <c r="W28" s="1"/>
      <c r="X28" s="1"/>
      <c r="Y28" s="1"/>
      <c r="Z28" s="1"/>
    </row>
    <row r="29" spans="1:26" ht="16.5" customHeight="1" thickTop="1">
      <c r="A29" s="4"/>
      <c r="B29" s="109" t="s">
        <v>26</v>
      </c>
      <c r="C29" s="109"/>
      <c r="D29" s="109"/>
      <c r="E29" s="130" t="s">
        <v>27</v>
      </c>
      <c r="F29" s="131"/>
      <c r="G29" s="131"/>
      <c r="H29" s="131"/>
      <c r="I29" s="131"/>
      <c r="J29" s="131"/>
      <c r="K29" s="130" t="s">
        <v>28</v>
      </c>
      <c r="L29" s="130"/>
      <c r="M29" s="119"/>
      <c r="N29" s="120"/>
      <c r="O29" s="120"/>
      <c r="P29" s="120"/>
      <c r="Q29" s="120"/>
      <c r="R29" s="120"/>
      <c r="S29" s="120"/>
      <c r="T29" s="120"/>
      <c r="U29" s="120"/>
      <c r="V29" s="120"/>
      <c r="W29" s="1"/>
      <c r="X29" s="1"/>
      <c r="Y29" s="1"/>
      <c r="Z29" s="1"/>
    </row>
    <row r="30" spans="1:26" ht="16.5" customHeight="1" thickBot="1">
      <c r="A30" s="4"/>
      <c r="B30" s="109"/>
      <c r="C30" s="109"/>
      <c r="D30" s="109"/>
      <c r="E30" s="109"/>
      <c r="F30" s="123"/>
      <c r="G30" s="123"/>
      <c r="H30" s="123"/>
      <c r="I30" s="123"/>
      <c r="J30" s="123"/>
      <c r="K30" s="109" t="s">
        <v>29</v>
      </c>
      <c r="L30" s="109"/>
      <c r="M30" s="121"/>
      <c r="N30" s="121"/>
      <c r="O30" s="121"/>
      <c r="P30" s="121"/>
      <c r="Q30" s="121"/>
      <c r="R30" s="121"/>
      <c r="S30" s="121"/>
      <c r="T30" s="121"/>
      <c r="U30" s="121"/>
      <c r="V30" s="121"/>
      <c r="W30" s="1"/>
      <c r="X30" s="1"/>
      <c r="Y30" s="1"/>
      <c r="Z30" s="1"/>
    </row>
    <row r="31" spans="1:26" ht="16.5" customHeight="1" thickTop="1">
      <c r="A31" s="4"/>
      <c r="B31" s="109" t="s">
        <v>30</v>
      </c>
      <c r="C31" s="109"/>
      <c r="D31" s="109"/>
      <c r="E31" s="109"/>
      <c r="F31" s="124"/>
      <c r="G31" s="124"/>
      <c r="H31" s="124"/>
      <c r="I31" s="124"/>
      <c r="J31" s="124"/>
      <c r="K31" s="126" t="s">
        <v>93</v>
      </c>
      <c r="L31" s="127"/>
      <c r="M31" s="109" t="s">
        <v>31</v>
      </c>
      <c r="N31" s="128"/>
      <c r="O31" s="1"/>
      <c r="P31" s="95">
        <f>N31*1000</f>
        <v>0</v>
      </c>
      <c r="Q31" s="95"/>
      <c r="R31" s="95"/>
      <c r="S31" s="1"/>
      <c r="T31" s="109" t="s">
        <v>98</v>
      </c>
      <c r="U31" s="109"/>
      <c r="V31" s="95">
        <f>P31+P33</f>
        <v>0</v>
      </c>
      <c r="W31" s="95"/>
      <c r="X31" s="95"/>
      <c r="Y31" s="1"/>
      <c r="Z31" s="1"/>
    </row>
    <row r="32" spans="1:26" ht="16.5" customHeight="1" thickBot="1">
      <c r="A32" s="4"/>
      <c r="B32" s="109"/>
      <c r="C32" s="109"/>
      <c r="D32" s="109"/>
      <c r="E32" s="109"/>
      <c r="F32" s="125"/>
      <c r="G32" s="125"/>
      <c r="H32" s="125"/>
      <c r="I32" s="125"/>
      <c r="J32" s="125"/>
      <c r="K32" s="127"/>
      <c r="L32" s="127"/>
      <c r="M32" s="109"/>
      <c r="N32" s="129"/>
      <c r="O32" s="2" t="s">
        <v>16</v>
      </c>
      <c r="P32" s="96"/>
      <c r="Q32" s="96"/>
      <c r="R32" s="96"/>
      <c r="S32" s="2" t="s">
        <v>13</v>
      </c>
      <c r="T32" s="109"/>
      <c r="U32" s="109"/>
      <c r="V32" s="96"/>
      <c r="W32" s="96"/>
      <c r="X32" s="96"/>
      <c r="Y32" s="2" t="s">
        <v>13</v>
      </c>
      <c r="Z32" s="1"/>
    </row>
    <row r="33" spans="1:54" ht="16.5" customHeight="1" thickTop="1">
      <c r="A33" s="4"/>
      <c r="B33" s="11"/>
      <c r="C33" s="11"/>
      <c r="D33" s="11"/>
      <c r="E33" s="11"/>
      <c r="F33" s="2"/>
      <c r="G33" s="2"/>
      <c r="H33" s="2"/>
      <c r="I33" s="2"/>
      <c r="J33" s="2"/>
      <c r="L33" s="53"/>
      <c r="M33" s="87" t="s">
        <v>97</v>
      </c>
      <c r="N33" s="87"/>
      <c r="O33" s="87"/>
      <c r="P33" s="95">
        <f>N31*500</f>
        <v>0</v>
      </c>
      <c r="Q33" s="95"/>
      <c r="R33" s="95"/>
      <c r="S33" s="1"/>
      <c r="T33" s="84" t="s">
        <v>99</v>
      </c>
      <c r="U33" s="84"/>
      <c r="V33" s="85">
        <f>P33+女子!P31</f>
        <v>0</v>
      </c>
      <c r="W33" s="85"/>
      <c r="X33" s="85"/>
      <c r="Y33" s="1"/>
      <c r="Z33" s="1"/>
      <c r="AE33" s="6"/>
      <c r="AF33" s="6"/>
      <c r="AG33" s="6"/>
      <c r="AH33" s="6"/>
      <c r="AI33" s="6"/>
      <c r="AJ33" s="6"/>
      <c r="AK33" s="6"/>
      <c r="AL33" s="6"/>
      <c r="AM33" s="6"/>
      <c r="AN33" s="6"/>
      <c r="AO33" s="6"/>
      <c r="AP33" s="6"/>
      <c r="AQ33" s="6"/>
      <c r="AR33" s="6"/>
      <c r="AS33" s="6"/>
      <c r="AT33" s="6"/>
      <c r="AU33" s="6"/>
      <c r="AV33" s="6"/>
      <c r="AW33" s="6"/>
      <c r="AX33" s="6"/>
      <c r="AY33" s="6"/>
      <c r="AZ33" s="6"/>
      <c r="BA33" s="6"/>
      <c r="BB33" s="6"/>
    </row>
    <row r="34" spans="1:54" ht="16.5" customHeight="1" thickBot="1">
      <c r="A34" s="4"/>
      <c r="B34" s="97" t="s">
        <v>37</v>
      </c>
      <c r="C34" s="97"/>
      <c r="D34" s="97"/>
      <c r="E34" s="97"/>
      <c r="F34" s="99"/>
      <c r="G34" s="99"/>
      <c r="H34" s="99"/>
      <c r="I34" s="1"/>
      <c r="J34" s="1"/>
      <c r="K34" s="53"/>
      <c r="L34" s="53"/>
      <c r="M34" s="87"/>
      <c r="N34" s="87"/>
      <c r="O34" s="87"/>
      <c r="P34" s="96"/>
      <c r="Q34" s="96"/>
      <c r="R34" s="96"/>
      <c r="S34" s="2" t="s">
        <v>13</v>
      </c>
      <c r="T34" s="84"/>
      <c r="U34" s="84"/>
      <c r="V34" s="86"/>
      <c r="W34" s="86"/>
      <c r="X34" s="86"/>
      <c r="Y34" s="54" t="s">
        <v>13</v>
      </c>
      <c r="Z34" s="1"/>
      <c r="AE34" s="6"/>
      <c r="AF34" s="6"/>
      <c r="AG34" s="6"/>
      <c r="AH34" s="6"/>
      <c r="AI34" s="6"/>
      <c r="AJ34" s="6"/>
      <c r="AK34" s="6"/>
      <c r="AL34" s="6"/>
      <c r="AM34" s="6"/>
      <c r="AN34" s="6"/>
      <c r="AO34" s="6"/>
      <c r="AP34" s="6"/>
      <c r="AQ34" s="6"/>
      <c r="AR34" s="6"/>
      <c r="AS34" s="6"/>
      <c r="AT34" s="6"/>
      <c r="AU34" s="6"/>
      <c r="AV34" s="6"/>
      <c r="AW34" s="6"/>
      <c r="AX34" s="6"/>
      <c r="AY34" s="6"/>
      <c r="AZ34" s="6"/>
      <c r="BA34" s="6"/>
      <c r="BB34" s="6"/>
    </row>
    <row r="35" spans="1:54" ht="16.5" customHeight="1" thickTop="1" thickBot="1">
      <c r="A35" s="4"/>
      <c r="B35" s="97" t="s">
        <v>36</v>
      </c>
      <c r="C35" s="97"/>
      <c r="D35" s="97"/>
      <c r="E35" s="97"/>
      <c r="F35" s="83"/>
      <c r="G35" s="83"/>
      <c r="H35" s="83"/>
      <c r="I35" s="1"/>
      <c r="J35" s="15" t="s">
        <v>38</v>
      </c>
      <c r="K35" s="1"/>
      <c r="L35" s="1"/>
      <c r="M35" s="1"/>
      <c r="N35" s="1"/>
      <c r="O35" s="1"/>
      <c r="P35" s="1"/>
      <c r="Q35" s="1"/>
      <c r="R35" s="1"/>
      <c r="S35" s="1"/>
      <c r="T35" s="1"/>
      <c r="U35" s="1"/>
      <c r="V35" s="1"/>
      <c r="W35" s="1"/>
      <c r="X35" s="1"/>
      <c r="Y35" s="1"/>
      <c r="Z35" s="1"/>
      <c r="AE35" s="6"/>
      <c r="AF35" s="6"/>
      <c r="AG35" s="6"/>
      <c r="AH35" s="6"/>
      <c r="AI35" s="6"/>
      <c r="AJ35" s="6"/>
      <c r="AK35" s="6"/>
      <c r="AL35" s="6"/>
      <c r="AM35" s="6"/>
      <c r="AN35" s="6"/>
      <c r="AO35" s="6"/>
      <c r="AP35" s="6"/>
      <c r="AQ35" s="6"/>
      <c r="AR35" s="6"/>
      <c r="AS35" s="6"/>
      <c r="AT35" s="6"/>
      <c r="AU35" s="6"/>
      <c r="AV35" s="6"/>
      <c r="AW35" s="6"/>
      <c r="AX35" s="6"/>
      <c r="AY35" s="6"/>
      <c r="AZ35" s="6"/>
      <c r="BA35" s="6"/>
      <c r="BB35" s="6"/>
    </row>
    <row r="36" spans="1:54" ht="16.5" customHeight="1" thickTop="1">
      <c r="A36" s="4"/>
      <c r="B36" s="55"/>
      <c r="C36" s="55"/>
      <c r="D36" s="55"/>
      <c r="E36" s="55"/>
      <c r="F36" s="57"/>
      <c r="G36" s="57"/>
      <c r="H36" s="57"/>
      <c r="I36" s="1"/>
      <c r="J36" s="15"/>
      <c r="K36" s="1"/>
      <c r="L36" s="1"/>
      <c r="M36" s="1"/>
      <c r="N36" s="1"/>
      <c r="O36" s="1"/>
      <c r="P36" s="1"/>
      <c r="Q36" s="1"/>
      <c r="R36" s="1"/>
      <c r="S36" s="1"/>
      <c r="T36" s="1"/>
      <c r="U36" s="1"/>
      <c r="V36" s="1"/>
      <c r="W36" s="1"/>
      <c r="X36" s="1"/>
      <c r="Y36" s="1"/>
      <c r="Z36" s="1"/>
      <c r="AE36" s="6"/>
      <c r="AF36" s="6"/>
      <c r="AG36" s="6"/>
      <c r="AH36" s="6"/>
      <c r="AI36" s="6"/>
      <c r="AJ36" s="6"/>
      <c r="AK36" s="6"/>
      <c r="AL36" s="6"/>
      <c r="AM36" s="6"/>
      <c r="AN36" s="6"/>
      <c r="AO36" s="6"/>
      <c r="AP36" s="6"/>
      <c r="AQ36" s="6"/>
      <c r="AR36" s="6"/>
      <c r="AS36" s="6"/>
      <c r="AT36" s="6"/>
      <c r="AU36" s="6"/>
      <c r="AV36" s="6"/>
      <c r="AW36" s="6"/>
      <c r="AX36" s="6"/>
      <c r="AY36" s="6"/>
      <c r="AZ36" s="6"/>
      <c r="BA36" s="6"/>
      <c r="BB36" s="6"/>
    </row>
    <row r="37" spans="1:54" ht="16.5" customHeight="1">
      <c r="A37" s="4"/>
      <c r="B37" s="55"/>
      <c r="C37" s="55"/>
      <c r="D37" s="55"/>
      <c r="E37" s="55"/>
      <c r="F37" s="57"/>
      <c r="G37" s="57"/>
      <c r="H37" s="57"/>
      <c r="I37" s="1"/>
      <c r="J37" s="15"/>
      <c r="K37" s="1"/>
      <c r="L37" s="1"/>
      <c r="M37" s="1"/>
      <c r="N37" s="1"/>
      <c r="O37" s="1"/>
      <c r="P37" s="1"/>
      <c r="Q37" s="1" t="s">
        <v>108</v>
      </c>
      <c r="R37" s="1"/>
      <c r="S37" s="1"/>
      <c r="T37" s="1"/>
      <c r="U37" s="1"/>
      <c r="V37" s="65"/>
      <c r="W37" s="1"/>
      <c r="X37" s="1"/>
      <c r="Y37" s="1"/>
      <c r="Z37" s="1"/>
      <c r="AE37" s="6"/>
      <c r="AF37" s="6"/>
      <c r="AG37" s="6"/>
      <c r="AH37" s="6"/>
      <c r="AI37" s="6"/>
      <c r="AJ37" s="6"/>
      <c r="AK37" s="6"/>
      <c r="AL37" s="6"/>
      <c r="AM37" s="6"/>
      <c r="AN37" s="6"/>
      <c r="AO37" s="6"/>
      <c r="AP37" s="6"/>
      <c r="AQ37" s="6"/>
      <c r="AR37" s="6"/>
      <c r="AS37" s="6"/>
      <c r="AT37" s="6"/>
      <c r="AU37" s="6"/>
      <c r="AV37" s="6"/>
      <c r="AW37" s="6"/>
      <c r="AX37" s="6"/>
      <c r="AY37" s="6"/>
      <c r="AZ37" s="6"/>
      <c r="BA37" s="6"/>
      <c r="BB37" s="6"/>
    </row>
    <row r="38" spans="1:54" ht="16.5" customHeight="1" thickBot="1">
      <c r="A38" s="4"/>
      <c r="B38" s="11"/>
      <c r="C38" s="11"/>
      <c r="D38" s="11"/>
      <c r="E38" s="11"/>
      <c r="F38" s="2"/>
      <c r="G38" s="2"/>
      <c r="H38" s="2"/>
      <c r="I38" s="1"/>
      <c r="J38" s="1"/>
      <c r="K38" s="1"/>
      <c r="L38" s="1"/>
      <c r="M38" s="1"/>
      <c r="N38" s="1"/>
      <c r="O38" s="1"/>
      <c r="P38" s="1"/>
      <c r="Q38" s="82" t="s">
        <v>25</v>
      </c>
      <c r="R38" s="82"/>
      <c r="S38" s="83" t="s">
        <v>109</v>
      </c>
      <c r="T38" s="83"/>
      <c r="U38" s="83"/>
      <c r="V38" s="83"/>
      <c r="W38" s="83"/>
      <c r="Z38" s="1"/>
      <c r="AI38" s="6"/>
      <c r="AJ38" s="6"/>
      <c r="AK38" s="6"/>
      <c r="AL38" s="6"/>
      <c r="AM38" s="6"/>
      <c r="AN38" s="6"/>
      <c r="AO38" s="6"/>
      <c r="AP38" s="6"/>
      <c r="AQ38" s="6"/>
      <c r="AR38" s="6"/>
      <c r="AS38" s="6"/>
      <c r="AT38" s="6"/>
      <c r="AU38" s="6"/>
      <c r="AV38" s="6"/>
      <c r="AW38" s="6"/>
      <c r="AX38" s="6"/>
      <c r="AY38" s="6"/>
      <c r="AZ38" s="6"/>
      <c r="BA38" s="6"/>
      <c r="BB38" s="6"/>
    </row>
    <row r="39" spans="1:54" ht="16.5" customHeight="1" thickTop="1" thickBot="1">
      <c r="A39" s="4"/>
      <c r="B39" s="100" t="s">
        <v>34</v>
      </c>
      <c r="C39" s="101"/>
      <c r="D39" s="101"/>
      <c r="E39" s="101"/>
      <c r="F39" s="101"/>
      <c r="G39" s="101"/>
      <c r="H39" s="101"/>
      <c r="I39" s="101"/>
      <c r="J39" s="101"/>
      <c r="K39" s="101"/>
      <c r="L39" s="101"/>
      <c r="M39" s="101"/>
      <c r="N39" s="101"/>
      <c r="O39" s="102"/>
      <c r="P39" s="1"/>
      <c r="Q39" s="82" t="s">
        <v>79</v>
      </c>
      <c r="R39" s="82"/>
      <c r="S39" s="83" t="s">
        <v>110</v>
      </c>
      <c r="T39" s="83"/>
      <c r="U39" s="83"/>
      <c r="V39" s="83"/>
      <c r="W39" s="83"/>
      <c r="Z39" s="1"/>
      <c r="AI39" s="6"/>
      <c r="AJ39" s="6"/>
      <c r="AK39" s="6"/>
      <c r="AL39" s="6"/>
      <c r="AM39" s="6"/>
      <c r="AN39" s="6"/>
      <c r="AO39" s="6"/>
      <c r="AP39" s="6"/>
      <c r="AQ39" s="6"/>
      <c r="AR39" s="6"/>
      <c r="AS39" s="6"/>
      <c r="AT39" s="6"/>
      <c r="AU39" s="6"/>
      <c r="AV39" s="6"/>
      <c r="AW39" s="6"/>
      <c r="AX39" s="6"/>
      <c r="AY39" s="6"/>
      <c r="AZ39" s="6"/>
      <c r="BA39" s="6"/>
      <c r="BB39" s="6"/>
    </row>
    <row r="40" spans="1:54" ht="16.5" customHeight="1" thickTop="1">
      <c r="A40" s="4"/>
      <c r="B40" s="103"/>
      <c r="C40" s="104"/>
      <c r="D40" s="104"/>
      <c r="E40" s="104"/>
      <c r="F40" s="104"/>
      <c r="G40" s="104"/>
      <c r="H40" s="104"/>
      <c r="I40" s="104"/>
      <c r="J40" s="104"/>
      <c r="K40" s="104"/>
      <c r="L40" s="104"/>
      <c r="M40" s="104"/>
      <c r="N40" s="104"/>
      <c r="O40" s="105"/>
      <c r="P40" s="1"/>
      <c r="Q40" s="1"/>
      <c r="R40" s="1"/>
      <c r="S40" s="1"/>
      <c r="T40" s="1"/>
      <c r="U40" s="1"/>
      <c r="V40" s="1"/>
      <c r="W40" s="1"/>
      <c r="X40" s="1"/>
      <c r="Y40" s="1"/>
      <c r="Z40" s="1"/>
    </row>
    <row r="41" spans="1:54" ht="16.5" customHeight="1">
      <c r="A41" s="4"/>
      <c r="B41" s="103"/>
      <c r="C41" s="104"/>
      <c r="D41" s="104"/>
      <c r="E41" s="104"/>
      <c r="F41" s="104"/>
      <c r="G41" s="104"/>
      <c r="H41" s="104"/>
      <c r="I41" s="104"/>
      <c r="J41" s="104"/>
      <c r="K41" s="104"/>
      <c r="L41" s="104"/>
      <c r="M41" s="104"/>
      <c r="N41" s="104"/>
      <c r="O41" s="105"/>
      <c r="P41" s="1"/>
      <c r="Q41" s="116" t="s">
        <v>32</v>
      </c>
      <c r="R41" s="116"/>
      <c r="S41" s="99"/>
      <c r="T41" s="99"/>
      <c r="U41" s="99"/>
      <c r="V41" s="99"/>
      <c r="W41" s="99"/>
      <c r="X41" s="82" t="s">
        <v>33</v>
      </c>
      <c r="Y41" s="12"/>
      <c r="Z41" s="1"/>
    </row>
    <row r="42" spans="1:54" ht="16.5" customHeight="1" thickBot="1">
      <c r="A42" s="4"/>
      <c r="B42" s="106"/>
      <c r="C42" s="107"/>
      <c r="D42" s="107"/>
      <c r="E42" s="107"/>
      <c r="F42" s="107"/>
      <c r="G42" s="107"/>
      <c r="H42" s="107"/>
      <c r="I42" s="107"/>
      <c r="J42" s="107"/>
      <c r="K42" s="107"/>
      <c r="L42" s="107"/>
      <c r="M42" s="107"/>
      <c r="N42" s="107"/>
      <c r="O42" s="108"/>
      <c r="P42" s="1"/>
      <c r="Q42" s="117"/>
      <c r="R42" s="117"/>
      <c r="S42" s="83"/>
      <c r="T42" s="83"/>
      <c r="U42" s="83"/>
      <c r="V42" s="83"/>
      <c r="W42" s="83"/>
      <c r="X42" s="118"/>
      <c r="Y42" s="1"/>
      <c r="Z42" s="1"/>
    </row>
    <row r="43" spans="1:54" ht="16.5" customHeight="1" thickTop="1">
      <c r="B43" s="14"/>
      <c r="C43" s="14"/>
      <c r="D43" s="14"/>
      <c r="E43" s="14"/>
      <c r="F43" s="14"/>
      <c r="G43" s="14"/>
      <c r="H43" s="14"/>
      <c r="I43" s="14"/>
      <c r="J43" s="14"/>
      <c r="K43" s="14"/>
      <c r="L43" s="14"/>
      <c r="M43" s="14"/>
      <c r="N43" s="14"/>
      <c r="O43" s="13"/>
      <c r="P43" s="1"/>
      <c r="Q43" s="1"/>
      <c r="R43" s="1"/>
      <c r="S43" s="1"/>
      <c r="T43" s="1"/>
      <c r="U43" s="1"/>
      <c r="V43" s="1"/>
      <c r="W43" s="1"/>
      <c r="X43" s="1"/>
      <c r="Y43" s="1"/>
      <c r="Z43" s="1"/>
    </row>
  </sheetData>
  <sheetProtection sheet="1" objects="1" scenarios="1"/>
  <mergeCells count="127">
    <mergeCell ref="B1:Y2"/>
    <mergeCell ref="V31:X32"/>
    <mergeCell ref="Q41:R42"/>
    <mergeCell ref="S41:W42"/>
    <mergeCell ref="X41:X42"/>
    <mergeCell ref="M29:V30"/>
    <mergeCell ref="E27:V28"/>
    <mergeCell ref="B31:E32"/>
    <mergeCell ref="F31:J32"/>
    <mergeCell ref="K31:L32"/>
    <mergeCell ref="M31:M32"/>
    <mergeCell ref="N31:N32"/>
    <mergeCell ref="P31:R32"/>
    <mergeCell ref="T31:U32"/>
    <mergeCell ref="B29:D30"/>
    <mergeCell ref="E29:E30"/>
    <mergeCell ref="F29:J30"/>
    <mergeCell ref="K29:L29"/>
    <mergeCell ref="K30:L30"/>
    <mergeCell ref="B3:C4"/>
    <mergeCell ref="D5:I6"/>
    <mergeCell ref="D7:I7"/>
    <mergeCell ref="D8:I8"/>
    <mergeCell ref="D9:I9"/>
    <mergeCell ref="D10:I10"/>
    <mergeCell ref="O5:P6"/>
    <mergeCell ref="O7:P7"/>
    <mergeCell ref="O8:P8"/>
    <mergeCell ref="O9:P9"/>
    <mergeCell ref="O10:P10"/>
    <mergeCell ref="N5:N6"/>
    <mergeCell ref="M5:M6"/>
    <mergeCell ref="L3:M4"/>
    <mergeCell ref="N3:R4"/>
    <mergeCell ref="D3:K4"/>
    <mergeCell ref="J5:L6"/>
    <mergeCell ref="J7:L7"/>
    <mergeCell ref="B5:C5"/>
    <mergeCell ref="B6:C6"/>
    <mergeCell ref="B7:C7"/>
    <mergeCell ref="B8:C8"/>
    <mergeCell ref="B9:C9"/>
    <mergeCell ref="B10:C10"/>
    <mergeCell ref="B35:E35"/>
    <mergeCell ref="F34:H35"/>
    <mergeCell ref="B39:O42"/>
    <mergeCell ref="O11:P11"/>
    <mergeCell ref="O12:P12"/>
    <mergeCell ref="O13:P13"/>
    <mergeCell ref="J25:L25"/>
    <mergeCell ref="J26:L26"/>
    <mergeCell ref="O25:P25"/>
    <mergeCell ref="J23:L23"/>
    <mergeCell ref="B15:C15"/>
    <mergeCell ref="B16:C16"/>
    <mergeCell ref="D20:I20"/>
    <mergeCell ref="O15:P15"/>
    <mergeCell ref="O16:P16"/>
    <mergeCell ref="O17:P17"/>
    <mergeCell ref="J16:L16"/>
    <mergeCell ref="J17:L17"/>
    <mergeCell ref="J14:L14"/>
    <mergeCell ref="J8:L8"/>
    <mergeCell ref="J9:L9"/>
    <mergeCell ref="J10:L10"/>
    <mergeCell ref="B34:E34"/>
    <mergeCell ref="J18:L18"/>
    <mergeCell ref="J19:L19"/>
    <mergeCell ref="J20:L20"/>
    <mergeCell ref="J21:L21"/>
    <mergeCell ref="J22:L22"/>
    <mergeCell ref="D12:I12"/>
    <mergeCell ref="D13:I13"/>
    <mergeCell ref="D14:I14"/>
    <mergeCell ref="D15:I15"/>
    <mergeCell ref="B26:C26"/>
    <mergeCell ref="B17:C17"/>
    <mergeCell ref="B18:C18"/>
    <mergeCell ref="B19:C19"/>
    <mergeCell ref="B20:C20"/>
    <mergeCell ref="B21:C21"/>
    <mergeCell ref="B27:D28"/>
    <mergeCell ref="B14:C14"/>
    <mergeCell ref="J11:L11"/>
    <mergeCell ref="J15:L15"/>
    <mergeCell ref="D16:I16"/>
    <mergeCell ref="D25:I25"/>
    <mergeCell ref="D26:I26"/>
    <mergeCell ref="J12:L12"/>
    <mergeCell ref="J13:L13"/>
    <mergeCell ref="D18:I18"/>
    <mergeCell ref="B11:C11"/>
    <mergeCell ref="B12:C12"/>
    <mergeCell ref="B13:C13"/>
    <mergeCell ref="B22:C22"/>
    <mergeCell ref="B23:C23"/>
    <mergeCell ref="B24:C24"/>
    <mergeCell ref="B25:C25"/>
    <mergeCell ref="D21:I21"/>
    <mergeCell ref="D22:I22"/>
    <mergeCell ref="D23:I23"/>
    <mergeCell ref="D24:I24"/>
    <mergeCell ref="D17:I17"/>
    <mergeCell ref="D19:I19"/>
    <mergeCell ref="J24:L24"/>
    <mergeCell ref="D11:I11"/>
    <mergeCell ref="S3:T4"/>
    <mergeCell ref="Q38:R38"/>
    <mergeCell ref="S38:W38"/>
    <mergeCell ref="Q39:R39"/>
    <mergeCell ref="S39:W39"/>
    <mergeCell ref="T33:U34"/>
    <mergeCell ref="V33:X34"/>
    <mergeCell ref="M33:O34"/>
    <mergeCell ref="Y5:Y6"/>
    <mergeCell ref="Q5:X5"/>
    <mergeCell ref="O14:P14"/>
    <mergeCell ref="O22:P22"/>
    <mergeCell ref="O21:P21"/>
    <mergeCell ref="P33:R34"/>
    <mergeCell ref="O23:P23"/>
    <mergeCell ref="O24:P24"/>
    <mergeCell ref="O26:P26"/>
    <mergeCell ref="U3:Y4"/>
    <mergeCell ref="O18:P18"/>
    <mergeCell ref="O19:P19"/>
    <mergeCell ref="O20:P20"/>
  </mergeCells>
  <phoneticPr fontId="19"/>
  <dataValidations count="6">
    <dataValidation type="list" allowBlank="1" showInputMessage="1" showErrorMessage="1" sqref="Y7:Y26" xr:uid="{00000000-0002-0000-0300-000000000000}">
      <formula1>"否"</formula1>
    </dataValidation>
    <dataValidation type="list" allowBlank="1" showInputMessage="1" showErrorMessage="1" sqref="N7:N26" xr:uid="{00000000-0002-0000-0300-000001000000}">
      <formula1>"初,一,無"</formula1>
    </dataValidation>
    <dataValidation type="list" allowBlank="1" showInputMessage="1" showErrorMessage="1" sqref="M7:M26" xr:uid="{00000000-0002-0000-0300-000002000000}">
      <formula1>"3,2,1"</formula1>
    </dataValidation>
    <dataValidation type="list" allowBlank="1" showInputMessage="1" showErrorMessage="1" sqref="AB9" xr:uid="{00000000-0002-0000-0300-000004000000}">
      <formula1>"内部,外部"</formula1>
    </dataValidation>
    <dataValidation type="list" allowBlank="1" showInputMessage="1" showErrorMessage="1" sqref="S38:W38" xr:uid="{E52E25A1-4D95-4057-8D50-03848E1994B5}">
      <formula1>"リストから選択,クラブチーム監督,教職員,部活動指導員"</formula1>
    </dataValidation>
    <dataValidation type="list" allowBlank="1" showInputMessage="1" showErrorMessage="1" sqref="S39:W39" xr:uid="{D5F25073-5E3C-40B6-B3CD-25880BF99D8D}">
      <formula1>"リストから選択,クラブチームコーチ,教職員,部活動指導員,地域連携指導員,地域指導者,外部指導者"</formula1>
    </dataValidation>
  </dataValidations>
  <pageMargins left="0.51181102362204722" right="0.51181102362204722" top="0.55118110236220474" bottom="0.55118110236220474" header="0.31496062992125984" footer="0.31496062992125984"/>
  <ignoredErrors>
    <ignoredError sqref="Q7:X11 Q13:X26 Q12:T12 V12:X12"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A41"/>
  <sheetViews>
    <sheetView view="pageBreakPreview" zoomScale="85" zoomScaleNormal="62" zoomScaleSheetLayoutView="85" zoomScalePageLayoutView="85" workbookViewId="0">
      <selection activeCell="O8" sqref="O8:P8"/>
    </sheetView>
  </sheetViews>
  <sheetFormatPr defaultColWidth="3.21875" defaultRowHeight="16.5" customHeight="1"/>
  <cols>
    <col min="1" max="25" width="3.44140625" customWidth="1"/>
  </cols>
  <sheetData>
    <row r="1" spans="1:27" ht="16.5" customHeight="1">
      <c r="A1" s="4"/>
      <c r="B1" s="115" t="s">
        <v>111</v>
      </c>
      <c r="C1" s="115"/>
      <c r="D1" s="115"/>
      <c r="E1" s="115"/>
      <c r="F1" s="115"/>
      <c r="G1" s="115"/>
      <c r="H1" s="115"/>
      <c r="I1" s="115"/>
      <c r="J1" s="115"/>
      <c r="K1" s="115"/>
      <c r="L1" s="115"/>
      <c r="M1" s="115"/>
      <c r="N1" s="115"/>
      <c r="O1" s="115"/>
      <c r="P1" s="115"/>
      <c r="Q1" s="115"/>
      <c r="R1" s="115"/>
      <c r="S1" s="115"/>
      <c r="T1" s="115"/>
      <c r="U1" s="115"/>
      <c r="V1" s="115"/>
      <c r="W1" s="115"/>
      <c r="X1" s="115"/>
      <c r="Y1" s="115"/>
      <c r="Z1" s="3"/>
      <c r="AA1" s="3"/>
    </row>
    <row r="2" spans="1:27" ht="16.5" customHeight="1">
      <c r="A2" s="5"/>
      <c r="B2" s="115"/>
      <c r="C2" s="115"/>
      <c r="D2" s="115"/>
      <c r="E2" s="115"/>
      <c r="F2" s="115"/>
      <c r="G2" s="115"/>
      <c r="H2" s="115"/>
      <c r="I2" s="115"/>
      <c r="J2" s="115"/>
      <c r="K2" s="115"/>
      <c r="L2" s="115"/>
      <c r="M2" s="115"/>
      <c r="N2" s="115"/>
      <c r="O2" s="115"/>
      <c r="P2" s="115"/>
      <c r="Q2" s="115"/>
      <c r="R2" s="115"/>
      <c r="S2" s="115"/>
      <c r="T2" s="115"/>
      <c r="U2" s="115"/>
      <c r="V2" s="115"/>
      <c r="W2" s="115"/>
      <c r="X2" s="115"/>
      <c r="Y2" s="115"/>
      <c r="Z2" s="3"/>
      <c r="AA2" s="3"/>
    </row>
    <row r="3" spans="1:27" ht="12.75" customHeight="1">
      <c r="A3" s="4"/>
      <c r="B3" s="110" t="s">
        <v>19</v>
      </c>
      <c r="C3" s="110"/>
      <c r="D3" s="91"/>
      <c r="E3" s="91"/>
      <c r="F3" s="91"/>
      <c r="G3" s="91"/>
      <c r="H3" s="91"/>
      <c r="I3" s="91"/>
      <c r="J3" s="91"/>
      <c r="K3" s="91"/>
      <c r="L3" s="110" t="s">
        <v>25</v>
      </c>
      <c r="M3" s="110"/>
      <c r="N3" s="91"/>
      <c r="O3" s="91"/>
      <c r="P3" s="91"/>
      <c r="Q3" s="91"/>
      <c r="R3" s="91"/>
      <c r="S3" s="78" t="s">
        <v>79</v>
      </c>
      <c r="T3" s="79"/>
      <c r="U3" s="91"/>
      <c r="V3" s="91"/>
      <c r="W3" s="91"/>
      <c r="X3" s="91"/>
      <c r="Y3" s="91"/>
    </row>
    <row r="4" spans="1:27" ht="12.75" customHeight="1">
      <c r="A4" s="4"/>
      <c r="B4" s="111"/>
      <c r="C4" s="111"/>
      <c r="D4" s="91"/>
      <c r="E4" s="91"/>
      <c r="F4" s="91"/>
      <c r="G4" s="91"/>
      <c r="H4" s="91"/>
      <c r="I4" s="91"/>
      <c r="J4" s="91"/>
      <c r="K4" s="91"/>
      <c r="L4" s="110"/>
      <c r="M4" s="110"/>
      <c r="N4" s="91"/>
      <c r="O4" s="91"/>
      <c r="P4" s="91"/>
      <c r="Q4" s="91"/>
      <c r="R4" s="91"/>
      <c r="S4" s="80"/>
      <c r="T4" s="81"/>
      <c r="U4" s="91"/>
      <c r="V4" s="91"/>
      <c r="W4" s="91"/>
      <c r="X4" s="91"/>
      <c r="Y4" s="91"/>
    </row>
    <row r="5" spans="1:27" ht="14.25" customHeight="1">
      <c r="A5" s="4"/>
      <c r="B5" s="113" t="s">
        <v>61</v>
      </c>
      <c r="C5" s="114"/>
      <c r="D5" s="112" t="s">
        <v>24</v>
      </c>
      <c r="E5" s="110"/>
      <c r="F5" s="110"/>
      <c r="G5" s="110"/>
      <c r="H5" s="110"/>
      <c r="I5" s="110"/>
      <c r="J5" s="110" t="s">
        <v>14</v>
      </c>
      <c r="K5" s="110"/>
      <c r="L5" s="110"/>
      <c r="M5" s="89" t="s">
        <v>0</v>
      </c>
      <c r="N5" s="89" t="s">
        <v>1</v>
      </c>
      <c r="O5" s="89" t="s">
        <v>2</v>
      </c>
      <c r="P5" s="89"/>
      <c r="Q5" s="89" t="s">
        <v>4</v>
      </c>
      <c r="R5" s="89"/>
      <c r="S5" s="89"/>
      <c r="T5" s="89"/>
      <c r="U5" s="89"/>
      <c r="V5" s="89"/>
      <c r="W5" s="89"/>
      <c r="X5" s="89"/>
      <c r="Y5" s="88" t="s">
        <v>3</v>
      </c>
    </row>
    <row r="6" spans="1:27" ht="12" customHeight="1">
      <c r="A6" s="4"/>
      <c r="B6" s="98" t="s">
        <v>62</v>
      </c>
      <c r="C6" s="98"/>
      <c r="D6" s="112"/>
      <c r="E6" s="110"/>
      <c r="F6" s="110"/>
      <c r="G6" s="110"/>
      <c r="H6" s="110"/>
      <c r="I6" s="110"/>
      <c r="J6" s="110"/>
      <c r="K6" s="110"/>
      <c r="L6" s="110"/>
      <c r="M6" s="89"/>
      <c r="N6" s="89"/>
      <c r="O6" s="89"/>
      <c r="P6" s="89"/>
      <c r="Q6" s="7">
        <v>40</v>
      </c>
      <c r="R6" s="7">
        <v>44</v>
      </c>
      <c r="S6" s="7">
        <v>48</v>
      </c>
      <c r="T6" s="7">
        <v>52</v>
      </c>
      <c r="U6" s="7">
        <v>57</v>
      </c>
      <c r="V6" s="7">
        <v>63</v>
      </c>
      <c r="W6" s="7">
        <v>70</v>
      </c>
      <c r="X6" s="44" t="s">
        <v>69</v>
      </c>
      <c r="Y6" s="88"/>
    </row>
    <row r="7" spans="1:27" ht="22.5" customHeight="1">
      <c r="A7" s="4"/>
      <c r="B7" s="93" t="s">
        <v>6</v>
      </c>
      <c r="C7" s="93"/>
      <c r="D7" s="132"/>
      <c r="E7" s="132"/>
      <c r="F7" s="132"/>
      <c r="G7" s="132"/>
      <c r="H7" s="132"/>
      <c r="I7" s="132"/>
      <c r="J7" s="133"/>
      <c r="K7" s="133"/>
      <c r="L7" s="133"/>
      <c r="M7" s="18"/>
      <c r="N7" s="18"/>
      <c r="O7" s="134"/>
      <c r="P7" s="134"/>
      <c r="Q7" s="19" t="str">
        <f t="shared" ref="Q7:Q23" si="0">IF(AND(O7&lt;=40,O7&gt;0),"○","")</f>
        <v/>
      </c>
      <c r="R7" s="19" t="str">
        <f t="shared" ref="R7:R23" si="1">IF(AND(O7&lt;=44,O7&gt;40),"○","")</f>
        <v/>
      </c>
      <c r="S7" s="19" t="str">
        <f t="shared" ref="S7:S23" si="2">IF(AND(O7&lt;=48,O7&gt;44),"○","")</f>
        <v/>
      </c>
      <c r="T7" s="19" t="str">
        <f t="shared" ref="T7:T23" si="3">IF(AND(O7&lt;=52,O7&gt;48),"○","")</f>
        <v/>
      </c>
      <c r="U7" s="19" t="str">
        <f t="shared" ref="U7:U23" si="4">IF(AND(O7&lt;=57,O7&gt;52),"○","")</f>
        <v/>
      </c>
      <c r="V7" s="19" t="str">
        <f t="shared" ref="V7:V23" si="5">IF(AND(O7&lt;=63,O7&gt;57),"○","")</f>
        <v/>
      </c>
      <c r="W7" s="19" t="str">
        <f t="shared" ref="W7:W23" si="6">IF(AND(O7&lt;=70,O7&gt;63),"○","")</f>
        <v/>
      </c>
      <c r="X7" s="19" t="str">
        <f t="shared" ref="X7:X22" si="7">IF(O7&gt;70,"○","")</f>
        <v/>
      </c>
      <c r="Y7" s="20"/>
    </row>
    <row r="8" spans="1:27" ht="22.5" customHeight="1">
      <c r="A8" s="4"/>
      <c r="B8" s="93" t="s">
        <v>7</v>
      </c>
      <c r="C8" s="93"/>
      <c r="D8" s="132"/>
      <c r="E8" s="132"/>
      <c r="F8" s="132"/>
      <c r="G8" s="132"/>
      <c r="H8" s="132"/>
      <c r="I8" s="132"/>
      <c r="J8" s="133"/>
      <c r="K8" s="133"/>
      <c r="L8" s="133"/>
      <c r="M8" s="18"/>
      <c r="N8" s="18"/>
      <c r="O8" s="134"/>
      <c r="P8" s="134"/>
      <c r="Q8" s="19" t="str">
        <f t="shared" si="0"/>
        <v/>
      </c>
      <c r="R8" s="19" t="str">
        <f t="shared" si="1"/>
        <v/>
      </c>
      <c r="S8" s="19" t="str">
        <f t="shared" si="2"/>
        <v/>
      </c>
      <c r="T8" s="19" t="str">
        <f t="shared" si="3"/>
        <v/>
      </c>
      <c r="U8" s="19" t="str">
        <f t="shared" si="4"/>
        <v/>
      </c>
      <c r="V8" s="19" t="str">
        <f t="shared" si="5"/>
        <v/>
      </c>
      <c r="W8" s="19" t="str">
        <f t="shared" si="6"/>
        <v/>
      </c>
      <c r="X8" s="19" t="str">
        <f t="shared" si="7"/>
        <v/>
      </c>
      <c r="Y8" s="20"/>
    </row>
    <row r="9" spans="1:27" ht="22.5" customHeight="1">
      <c r="A9" s="4"/>
      <c r="B9" s="93" t="s">
        <v>9</v>
      </c>
      <c r="C9" s="93"/>
      <c r="D9" s="132"/>
      <c r="E9" s="132"/>
      <c r="F9" s="132"/>
      <c r="G9" s="132"/>
      <c r="H9" s="132"/>
      <c r="I9" s="132"/>
      <c r="J9" s="133"/>
      <c r="K9" s="133"/>
      <c r="L9" s="133"/>
      <c r="M9" s="18"/>
      <c r="N9" s="18"/>
      <c r="O9" s="134"/>
      <c r="P9" s="134"/>
      <c r="Q9" s="19" t="str">
        <f t="shared" si="0"/>
        <v/>
      </c>
      <c r="R9" s="19" t="str">
        <f t="shared" si="1"/>
        <v/>
      </c>
      <c r="S9" s="19" t="str">
        <f t="shared" si="2"/>
        <v/>
      </c>
      <c r="T9" s="19" t="str">
        <f t="shared" si="3"/>
        <v/>
      </c>
      <c r="U9" s="19" t="str">
        <f t="shared" si="4"/>
        <v/>
      </c>
      <c r="V9" s="19" t="str">
        <f t="shared" si="5"/>
        <v/>
      </c>
      <c r="W9" s="19" t="str">
        <f t="shared" si="6"/>
        <v/>
      </c>
      <c r="X9" s="19" t="str">
        <f t="shared" si="7"/>
        <v/>
      </c>
      <c r="Y9" s="20"/>
    </row>
    <row r="10" spans="1:27" ht="22.5" customHeight="1">
      <c r="A10" s="4"/>
      <c r="B10" s="93" t="s">
        <v>40</v>
      </c>
      <c r="C10" s="93"/>
      <c r="D10" s="132"/>
      <c r="E10" s="132"/>
      <c r="F10" s="132"/>
      <c r="G10" s="132"/>
      <c r="H10" s="132"/>
      <c r="I10" s="132"/>
      <c r="J10" s="133"/>
      <c r="K10" s="133"/>
      <c r="L10" s="133"/>
      <c r="M10" s="18"/>
      <c r="N10" s="18"/>
      <c r="O10" s="134"/>
      <c r="P10" s="134"/>
      <c r="Q10" s="19" t="str">
        <f t="shared" si="0"/>
        <v/>
      </c>
      <c r="R10" s="19" t="str">
        <f t="shared" si="1"/>
        <v/>
      </c>
      <c r="S10" s="19" t="str">
        <f t="shared" si="2"/>
        <v/>
      </c>
      <c r="T10" s="19" t="str">
        <f t="shared" si="3"/>
        <v/>
      </c>
      <c r="U10" s="19" t="str">
        <f t="shared" si="4"/>
        <v/>
      </c>
      <c r="V10" s="19" t="str">
        <f t="shared" si="5"/>
        <v/>
      </c>
      <c r="W10" s="19" t="str">
        <f t="shared" si="6"/>
        <v/>
      </c>
      <c r="X10" s="19" t="str">
        <f t="shared" si="7"/>
        <v/>
      </c>
      <c r="Y10" s="20"/>
    </row>
    <row r="11" spans="1:27" ht="22.5" customHeight="1">
      <c r="A11" s="4"/>
      <c r="B11" s="136" t="s">
        <v>39</v>
      </c>
      <c r="C11" s="136"/>
      <c r="D11" s="132"/>
      <c r="E11" s="132"/>
      <c r="F11" s="132"/>
      <c r="G11" s="132"/>
      <c r="H11" s="132"/>
      <c r="I11" s="132"/>
      <c r="J11" s="133"/>
      <c r="K11" s="133"/>
      <c r="L11" s="133"/>
      <c r="M11" s="18"/>
      <c r="N11" s="18"/>
      <c r="O11" s="134"/>
      <c r="P11" s="134"/>
      <c r="Q11" s="19" t="str">
        <f t="shared" si="0"/>
        <v/>
      </c>
      <c r="R11" s="19" t="str">
        <f t="shared" si="1"/>
        <v/>
      </c>
      <c r="S11" s="19" t="str">
        <f t="shared" si="2"/>
        <v/>
      </c>
      <c r="T11" s="19" t="str">
        <f t="shared" si="3"/>
        <v/>
      </c>
      <c r="U11" s="19" t="str">
        <f t="shared" si="4"/>
        <v/>
      </c>
      <c r="V11" s="19" t="str">
        <f t="shared" si="5"/>
        <v/>
      </c>
      <c r="W11" s="19" t="str">
        <f t="shared" si="6"/>
        <v/>
      </c>
      <c r="X11" s="19" t="str">
        <f t="shared" si="7"/>
        <v/>
      </c>
      <c r="Y11" s="20"/>
    </row>
    <row r="12" spans="1:27" ht="22.5" customHeight="1">
      <c r="A12" s="4"/>
      <c r="B12" s="94" t="s">
        <v>48</v>
      </c>
      <c r="C12" s="94"/>
      <c r="D12" s="135"/>
      <c r="E12" s="91"/>
      <c r="F12" s="91"/>
      <c r="G12" s="91"/>
      <c r="H12" s="91"/>
      <c r="I12" s="91"/>
      <c r="J12" s="92"/>
      <c r="K12" s="92"/>
      <c r="L12" s="92"/>
      <c r="M12" s="8"/>
      <c r="N12" s="8"/>
      <c r="O12" s="90"/>
      <c r="P12" s="90"/>
      <c r="Q12" s="19" t="str">
        <f t="shared" si="0"/>
        <v/>
      </c>
      <c r="R12" s="19" t="str">
        <f t="shared" si="1"/>
        <v/>
      </c>
      <c r="S12" s="19" t="str">
        <f t="shared" si="2"/>
        <v/>
      </c>
      <c r="T12" s="19" t="str">
        <f t="shared" si="3"/>
        <v/>
      </c>
      <c r="U12" s="19" t="str">
        <f t="shared" si="4"/>
        <v/>
      </c>
      <c r="V12" s="19" t="str">
        <f t="shared" si="5"/>
        <v/>
      </c>
      <c r="W12" s="19" t="str">
        <f t="shared" si="6"/>
        <v/>
      </c>
      <c r="X12" s="19" t="str">
        <f t="shared" si="7"/>
        <v/>
      </c>
      <c r="Y12" s="16"/>
    </row>
    <row r="13" spans="1:27" ht="22.5" customHeight="1">
      <c r="A13" s="4"/>
      <c r="B13" s="94" t="s">
        <v>49</v>
      </c>
      <c r="C13" s="94"/>
      <c r="D13" s="135"/>
      <c r="E13" s="91"/>
      <c r="F13" s="91"/>
      <c r="G13" s="91"/>
      <c r="H13" s="91"/>
      <c r="I13" s="91"/>
      <c r="J13" s="92"/>
      <c r="K13" s="92"/>
      <c r="L13" s="92"/>
      <c r="M13" s="8"/>
      <c r="N13" s="8"/>
      <c r="O13" s="90"/>
      <c r="P13" s="90"/>
      <c r="Q13" s="19" t="str">
        <f t="shared" si="0"/>
        <v/>
      </c>
      <c r="R13" s="19" t="str">
        <f t="shared" si="1"/>
        <v/>
      </c>
      <c r="S13" s="19" t="str">
        <f t="shared" si="2"/>
        <v/>
      </c>
      <c r="T13" s="19" t="str">
        <f t="shared" si="3"/>
        <v/>
      </c>
      <c r="U13" s="19" t="str">
        <f t="shared" si="4"/>
        <v/>
      </c>
      <c r="V13" s="19" t="str">
        <f t="shared" si="5"/>
        <v/>
      </c>
      <c r="W13" s="19" t="str">
        <f t="shared" si="6"/>
        <v/>
      </c>
      <c r="X13" s="19" t="str">
        <f t="shared" si="7"/>
        <v/>
      </c>
      <c r="Y13" s="16"/>
    </row>
    <row r="14" spans="1:27" ht="22.5" customHeight="1">
      <c r="A14" s="4"/>
      <c r="B14" s="94" t="s">
        <v>50</v>
      </c>
      <c r="C14" s="94"/>
      <c r="D14" s="135"/>
      <c r="E14" s="91"/>
      <c r="F14" s="91"/>
      <c r="G14" s="91"/>
      <c r="H14" s="91"/>
      <c r="I14" s="91"/>
      <c r="J14" s="92"/>
      <c r="K14" s="92"/>
      <c r="L14" s="92"/>
      <c r="M14" s="8"/>
      <c r="N14" s="8"/>
      <c r="O14" s="90"/>
      <c r="P14" s="90"/>
      <c r="Q14" s="19" t="str">
        <f t="shared" si="0"/>
        <v/>
      </c>
      <c r="R14" s="19" t="str">
        <f t="shared" si="1"/>
        <v/>
      </c>
      <c r="S14" s="19" t="str">
        <f t="shared" si="2"/>
        <v/>
      </c>
      <c r="T14" s="19" t="str">
        <f t="shared" si="3"/>
        <v/>
      </c>
      <c r="U14" s="19" t="str">
        <f t="shared" si="4"/>
        <v/>
      </c>
      <c r="V14" s="19" t="str">
        <f t="shared" si="5"/>
        <v/>
      </c>
      <c r="W14" s="19" t="str">
        <f t="shared" si="6"/>
        <v/>
      </c>
      <c r="X14" s="19" t="str">
        <f t="shared" si="7"/>
        <v/>
      </c>
      <c r="Y14" s="16"/>
    </row>
    <row r="15" spans="1:27" ht="22.5" customHeight="1">
      <c r="A15" s="4"/>
      <c r="B15" s="94" t="s">
        <v>51</v>
      </c>
      <c r="C15" s="94"/>
      <c r="D15" s="135"/>
      <c r="E15" s="91"/>
      <c r="F15" s="91"/>
      <c r="G15" s="91"/>
      <c r="H15" s="91"/>
      <c r="I15" s="91"/>
      <c r="J15" s="92"/>
      <c r="K15" s="92"/>
      <c r="L15" s="92"/>
      <c r="M15" s="8"/>
      <c r="N15" s="8"/>
      <c r="O15" s="90"/>
      <c r="P15" s="90"/>
      <c r="Q15" s="19" t="str">
        <f t="shared" si="0"/>
        <v/>
      </c>
      <c r="R15" s="19" t="str">
        <f t="shared" si="1"/>
        <v/>
      </c>
      <c r="S15" s="19" t="str">
        <f t="shared" si="2"/>
        <v/>
      </c>
      <c r="T15" s="19" t="str">
        <f t="shared" si="3"/>
        <v/>
      </c>
      <c r="U15" s="19" t="str">
        <f t="shared" si="4"/>
        <v/>
      </c>
      <c r="V15" s="19" t="str">
        <f t="shared" si="5"/>
        <v/>
      </c>
      <c r="W15" s="19" t="str">
        <f t="shared" si="6"/>
        <v/>
      </c>
      <c r="X15" s="19" t="str">
        <f t="shared" si="7"/>
        <v/>
      </c>
      <c r="Y15" s="16"/>
    </row>
    <row r="16" spans="1:27" ht="22.5" customHeight="1">
      <c r="A16" s="4"/>
      <c r="B16" s="94" t="s">
        <v>52</v>
      </c>
      <c r="C16" s="94"/>
      <c r="D16" s="135"/>
      <c r="E16" s="91"/>
      <c r="F16" s="91"/>
      <c r="G16" s="91"/>
      <c r="H16" s="91"/>
      <c r="I16" s="91"/>
      <c r="J16" s="92"/>
      <c r="K16" s="92"/>
      <c r="L16" s="92"/>
      <c r="M16" s="8"/>
      <c r="N16" s="8"/>
      <c r="O16" s="90"/>
      <c r="P16" s="90"/>
      <c r="Q16" s="19" t="str">
        <f t="shared" si="0"/>
        <v/>
      </c>
      <c r="R16" s="19" t="str">
        <f t="shared" si="1"/>
        <v/>
      </c>
      <c r="S16" s="19" t="str">
        <f t="shared" si="2"/>
        <v/>
      </c>
      <c r="T16" s="19" t="str">
        <f t="shared" si="3"/>
        <v/>
      </c>
      <c r="U16" s="19" t="str">
        <f t="shared" si="4"/>
        <v/>
      </c>
      <c r="V16" s="19" t="str">
        <f t="shared" si="5"/>
        <v/>
      </c>
      <c r="W16" s="19" t="str">
        <f t="shared" si="6"/>
        <v/>
      </c>
      <c r="X16" s="19" t="str">
        <f t="shared" si="7"/>
        <v/>
      </c>
      <c r="Y16" s="16"/>
    </row>
    <row r="17" spans="1:26" ht="22.5" customHeight="1">
      <c r="A17" s="4"/>
      <c r="B17" s="94" t="s">
        <v>53</v>
      </c>
      <c r="C17" s="94"/>
      <c r="D17" s="135"/>
      <c r="E17" s="91"/>
      <c r="F17" s="91"/>
      <c r="G17" s="91"/>
      <c r="H17" s="91"/>
      <c r="I17" s="91"/>
      <c r="J17" s="92"/>
      <c r="K17" s="92"/>
      <c r="L17" s="92"/>
      <c r="M17" s="8"/>
      <c r="N17" s="8"/>
      <c r="O17" s="90"/>
      <c r="P17" s="90"/>
      <c r="Q17" s="19" t="str">
        <f t="shared" si="0"/>
        <v/>
      </c>
      <c r="R17" s="19" t="str">
        <f t="shared" si="1"/>
        <v/>
      </c>
      <c r="S17" s="19" t="str">
        <f t="shared" si="2"/>
        <v/>
      </c>
      <c r="T17" s="19" t="str">
        <f t="shared" si="3"/>
        <v/>
      </c>
      <c r="U17" s="19" t="str">
        <f t="shared" si="4"/>
        <v/>
      </c>
      <c r="V17" s="19" t="str">
        <f t="shared" si="5"/>
        <v/>
      </c>
      <c r="W17" s="19" t="str">
        <f t="shared" si="6"/>
        <v/>
      </c>
      <c r="X17" s="19" t="str">
        <f t="shared" si="7"/>
        <v/>
      </c>
      <c r="Y17" s="16"/>
    </row>
    <row r="18" spans="1:26" ht="22.5" customHeight="1">
      <c r="A18" s="4"/>
      <c r="B18" s="94" t="s">
        <v>54</v>
      </c>
      <c r="C18" s="94"/>
      <c r="D18" s="135"/>
      <c r="E18" s="91"/>
      <c r="F18" s="91"/>
      <c r="G18" s="91"/>
      <c r="H18" s="91"/>
      <c r="I18" s="91"/>
      <c r="J18" s="92"/>
      <c r="K18" s="92"/>
      <c r="L18" s="92"/>
      <c r="M18" s="8"/>
      <c r="N18" s="8"/>
      <c r="O18" s="90"/>
      <c r="P18" s="90"/>
      <c r="Q18" s="19" t="str">
        <f t="shared" si="0"/>
        <v/>
      </c>
      <c r="R18" s="19" t="str">
        <f t="shared" si="1"/>
        <v/>
      </c>
      <c r="S18" s="19" t="str">
        <f t="shared" si="2"/>
        <v/>
      </c>
      <c r="T18" s="19" t="str">
        <f t="shared" si="3"/>
        <v/>
      </c>
      <c r="U18" s="19" t="str">
        <f t="shared" si="4"/>
        <v/>
      </c>
      <c r="V18" s="19" t="str">
        <f t="shared" si="5"/>
        <v/>
      </c>
      <c r="W18" s="19" t="str">
        <f t="shared" si="6"/>
        <v/>
      </c>
      <c r="X18" s="19" t="str">
        <f t="shared" si="7"/>
        <v/>
      </c>
      <c r="Y18" s="16"/>
    </row>
    <row r="19" spans="1:26" ht="22.5" customHeight="1">
      <c r="A19" s="4"/>
      <c r="B19" s="94" t="s">
        <v>55</v>
      </c>
      <c r="C19" s="94"/>
      <c r="D19" s="135"/>
      <c r="E19" s="91"/>
      <c r="F19" s="91"/>
      <c r="G19" s="91"/>
      <c r="H19" s="91"/>
      <c r="I19" s="91"/>
      <c r="J19" s="92"/>
      <c r="K19" s="92"/>
      <c r="L19" s="92"/>
      <c r="M19" s="8"/>
      <c r="N19" s="8"/>
      <c r="O19" s="90"/>
      <c r="P19" s="90"/>
      <c r="Q19" s="19" t="str">
        <f t="shared" si="0"/>
        <v/>
      </c>
      <c r="R19" s="19" t="str">
        <f t="shared" si="1"/>
        <v/>
      </c>
      <c r="S19" s="19" t="str">
        <f t="shared" si="2"/>
        <v/>
      </c>
      <c r="T19" s="19" t="str">
        <f t="shared" si="3"/>
        <v/>
      </c>
      <c r="U19" s="19" t="str">
        <f t="shared" si="4"/>
        <v/>
      </c>
      <c r="V19" s="19" t="str">
        <f t="shared" si="5"/>
        <v/>
      </c>
      <c r="W19" s="19" t="str">
        <f t="shared" si="6"/>
        <v/>
      </c>
      <c r="X19" s="19" t="str">
        <f t="shared" si="7"/>
        <v/>
      </c>
      <c r="Y19" s="16"/>
    </row>
    <row r="20" spans="1:26" ht="22.5" customHeight="1">
      <c r="A20" s="4"/>
      <c r="B20" s="94" t="s">
        <v>56</v>
      </c>
      <c r="C20" s="94"/>
      <c r="D20" s="135"/>
      <c r="E20" s="91"/>
      <c r="F20" s="91"/>
      <c r="G20" s="91"/>
      <c r="H20" s="91"/>
      <c r="I20" s="91"/>
      <c r="J20" s="92"/>
      <c r="K20" s="92"/>
      <c r="L20" s="92"/>
      <c r="M20" s="8"/>
      <c r="N20" s="8"/>
      <c r="O20" s="90"/>
      <c r="P20" s="90"/>
      <c r="Q20" s="19" t="str">
        <f t="shared" si="0"/>
        <v/>
      </c>
      <c r="R20" s="19" t="str">
        <f t="shared" si="1"/>
        <v/>
      </c>
      <c r="S20" s="19" t="str">
        <f t="shared" si="2"/>
        <v/>
      </c>
      <c r="T20" s="19" t="str">
        <f t="shared" si="3"/>
        <v/>
      </c>
      <c r="U20" s="19" t="str">
        <f t="shared" si="4"/>
        <v/>
      </c>
      <c r="V20" s="19" t="str">
        <f t="shared" si="5"/>
        <v/>
      </c>
      <c r="W20" s="19" t="str">
        <f t="shared" si="6"/>
        <v/>
      </c>
      <c r="X20" s="19" t="str">
        <f t="shared" si="7"/>
        <v/>
      </c>
      <c r="Y20" s="16"/>
    </row>
    <row r="21" spans="1:26" ht="22.5" customHeight="1">
      <c r="A21" s="4"/>
      <c r="B21" s="94" t="s">
        <v>57</v>
      </c>
      <c r="C21" s="94"/>
      <c r="D21" s="135"/>
      <c r="E21" s="91"/>
      <c r="F21" s="91"/>
      <c r="G21" s="91"/>
      <c r="H21" s="91"/>
      <c r="I21" s="91"/>
      <c r="J21" s="92"/>
      <c r="K21" s="92"/>
      <c r="L21" s="92"/>
      <c r="M21" s="8"/>
      <c r="N21" s="8"/>
      <c r="O21" s="90"/>
      <c r="P21" s="90"/>
      <c r="Q21" s="19" t="str">
        <f t="shared" si="0"/>
        <v/>
      </c>
      <c r="R21" s="19" t="str">
        <f t="shared" si="1"/>
        <v/>
      </c>
      <c r="S21" s="19" t="str">
        <f t="shared" si="2"/>
        <v/>
      </c>
      <c r="T21" s="19" t="str">
        <f t="shared" si="3"/>
        <v/>
      </c>
      <c r="U21" s="19" t="str">
        <f t="shared" si="4"/>
        <v/>
      </c>
      <c r="V21" s="19" t="str">
        <f t="shared" si="5"/>
        <v/>
      </c>
      <c r="W21" s="19" t="str">
        <f t="shared" si="6"/>
        <v/>
      </c>
      <c r="X21" s="19" t="str">
        <f t="shared" si="7"/>
        <v/>
      </c>
      <c r="Y21" s="16"/>
    </row>
    <row r="22" spans="1:26" ht="22.5" customHeight="1">
      <c r="A22" s="4"/>
      <c r="B22" s="94" t="s">
        <v>58</v>
      </c>
      <c r="C22" s="94"/>
      <c r="D22" s="135"/>
      <c r="E22" s="91"/>
      <c r="F22" s="91"/>
      <c r="G22" s="91"/>
      <c r="H22" s="91"/>
      <c r="I22" s="91"/>
      <c r="J22" s="92"/>
      <c r="K22" s="92"/>
      <c r="L22" s="92"/>
      <c r="M22" s="8"/>
      <c r="N22" s="8"/>
      <c r="O22" s="90"/>
      <c r="P22" s="90"/>
      <c r="Q22" s="19" t="str">
        <f t="shared" si="0"/>
        <v/>
      </c>
      <c r="R22" s="19" t="str">
        <f t="shared" si="1"/>
        <v/>
      </c>
      <c r="S22" s="19" t="str">
        <f t="shared" si="2"/>
        <v/>
      </c>
      <c r="T22" s="19" t="str">
        <f t="shared" si="3"/>
        <v/>
      </c>
      <c r="U22" s="19" t="str">
        <f t="shared" si="4"/>
        <v/>
      </c>
      <c r="V22" s="19" t="str">
        <f t="shared" si="5"/>
        <v/>
      </c>
      <c r="W22" s="19" t="str">
        <f t="shared" si="6"/>
        <v/>
      </c>
      <c r="X22" s="19" t="str">
        <f t="shared" si="7"/>
        <v/>
      </c>
      <c r="Y22" s="16"/>
    </row>
    <row r="23" spans="1:26" ht="22.5" customHeight="1">
      <c r="A23" s="4"/>
      <c r="B23" s="94" t="s">
        <v>59</v>
      </c>
      <c r="C23" s="94"/>
      <c r="D23" s="135"/>
      <c r="E23" s="91"/>
      <c r="F23" s="91"/>
      <c r="G23" s="91"/>
      <c r="H23" s="91"/>
      <c r="I23" s="91"/>
      <c r="J23" s="92"/>
      <c r="K23" s="92"/>
      <c r="L23" s="92"/>
      <c r="M23" s="8"/>
      <c r="N23" s="8"/>
      <c r="O23" s="90"/>
      <c r="P23" s="90"/>
      <c r="Q23" s="19" t="str">
        <f t="shared" si="0"/>
        <v/>
      </c>
      <c r="R23" s="19" t="str">
        <f t="shared" si="1"/>
        <v/>
      </c>
      <c r="S23" s="19" t="str">
        <f t="shared" si="2"/>
        <v/>
      </c>
      <c r="T23" s="19" t="str">
        <f t="shared" si="3"/>
        <v/>
      </c>
      <c r="U23" s="19" t="str">
        <f t="shared" si="4"/>
        <v/>
      </c>
      <c r="V23" s="19" t="str">
        <f t="shared" si="5"/>
        <v/>
      </c>
      <c r="W23" s="19" t="str">
        <f t="shared" si="6"/>
        <v/>
      </c>
      <c r="X23" s="9" t="str">
        <f t="shared" ref="X23" si="8">IF(O23&gt;90,"○","")</f>
        <v/>
      </c>
      <c r="Y23" s="16"/>
    </row>
    <row r="24" spans="1:26" ht="24" customHeight="1">
      <c r="A24" s="4"/>
    </row>
    <row r="25" spans="1:26" ht="24" customHeight="1">
      <c r="A25" s="4"/>
      <c r="B25" s="109" t="s">
        <v>35</v>
      </c>
      <c r="C25" s="109"/>
      <c r="D25" s="109"/>
      <c r="E25" s="122"/>
      <c r="F25" s="122"/>
      <c r="G25" s="122"/>
      <c r="H25" s="122"/>
      <c r="I25" s="122"/>
      <c r="J25" s="122"/>
      <c r="K25" s="122"/>
      <c r="L25" s="122"/>
      <c r="M25" s="122"/>
      <c r="N25" s="122"/>
      <c r="O25" s="122"/>
      <c r="P25" s="122"/>
      <c r="Q25" s="122"/>
      <c r="R25" s="122"/>
      <c r="S25" s="122"/>
      <c r="T25" s="122"/>
      <c r="U25" s="122"/>
      <c r="V25" s="122"/>
      <c r="W25" s="1"/>
      <c r="X25" s="1"/>
      <c r="Y25" s="1"/>
      <c r="Z25" s="1"/>
    </row>
    <row r="26" spans="1:26" ht="16.5" customHeight="1" thickBot="1">
      <c r="A26" s="4"/>
      <c r="B26" s="109"/>
      <c r="C26" s="109"/>
      <c r="D26" s="109"/>
      <c r="E26" s="123"/>
      <c r="F26" s="123"/>
      <c r="G26" s="123"/>
      <c r="H26" s="123"/>
      <c r="I26" s="123"/>
      <c r="J26" s="123"/>
      <c r="K26" s="123"/>
      <c r="L26" s="123"/>
      <c r="M26" s="123"/>
      <c r="N26" s="123"/>
      <c r="O26" s="123"/>
      <c r="P26" s="123"/>
      <c r="Q26" s="123"/>
      <c r="R26" s="123"/>
      <c r="S26" s="123"/>
      <c r="T26" s="123"/>
      <c r="U26" s="123"/>
      <c r="V26" s="123"/>
      <c r="W26" s="1"/>
      <c r="X26" s="1"/>
      <c r="Y26" s="1"/>
      <c r="Z26" s="1"/>
    </row>
    <row r="27" spans="1:26" ht="16.5" customHeight="1" thickTop="1">
      <c r="A27" s="4"/>
      <c r="B27" s="109" t="s">
        <v>26</v>
      </c>
      <c r="C27" s="109"/>
      <c r="D27" s="109"/>
      <c r="E27" s="130" t="s">
        <v>27</v>
      </c>
      <c r="F27" s="131"/>
      <c r="G27" s="131"/>
      <c r="H27" s="131"/>
      <c r="I27" s="131"/>
      <c r="J27" s="131"/>
      <c r="K27" s="130" t="s">
        <v>28</v>
      </c>
      <c r="L27" s="130"/>
      <c r="M27" s="119"/>
      <c r="N27" s="120"/>
      <c r="O27" s="120"/>
      <c r="P27" s="120"/>
      <c r="Q27" s="120"/>
      <c r="R27" s="120"/>
      <c r="S27" s="120"/>
      <c r="T27" s="120"/>
      <c r="U27" s="120"/>
      <c r="V27" s="120"/>
      <c r="W27" s="1"/>
      <c r="X27" s="1"/>
      <c r="Y27" s="1"/>
      <c r="Z27" s="1"/>
    </row>
    <row r="28" spans="1:26" ht="16.5" customHeight="1" thickBot="1">
      <c r="A28" s="4"/>
      <c r="B28" s="109"/>
      <c r="C28" s="109"/>
      <c r="D28" s="109"/>
      <c r="E28" s="109"/>
      <c r="F28" s="123"/>
      <c r="G28" s="123"/>
      <c r="H28" s="123"/>
      <c r="I28" s="123"/>
      <c r="J28" s="123"/>
      <c r="K28" s="109" t="s">
        <v>29</v>
      </c>
      <c r="L28" s="109"/>
      <c r="M28" s="121"/>
      <c r="N28" s="121"/>
      <c r="O28" s="121"/>
      <c r="P28" s="121"/>
      <c r="Q28" s="121"/>
      <c r="R28" s="121"/>
      <c r="S28" s="121"/>
      <c r="T28" s="121"/>
      <c r="U28" s="121"/>
      <c r="V28" s="121"/>
      <c r="W28" s="1"/>
      <c r="X28" s="1"/>
      <c r="Y28" s="1"/>
      <c r="Z28" s="1"/>
    </row>
    <row r="29" spans="1:26" ht="16.5" customHeight="1" thickTop="1">
      <c r="A29" s="4"/>
      <c r="B29" s="109" t="s">
        <v>30</v>
      </c>
      <c r="C29" s="109"/>
      <c r="D29" s="109"/>
      <c r="E29" s="109"/>
      <c r="F29" s="124"/>
      <c r="G29" s="124"/>
      <c r="H29" s="124"/>
      <c r="I29" s="124"/>
      <c r="J29" s="124"/>
      <c r="K29" s="126" t="s">
        <v>93</v>
      </c>
      <c r="L29" s="127"/>
      <c r="M29" s="109" t="s">
        <v>77</v>
      </c>
      <c r="N29" s="128"/>
      <c r="O29" s="1"/>
      <c r="P29" s="95">
        <f>N29*1000</f>
        <v>0</v>
      </c>
      <c r="Q29" s="95"/>
      <c r="R29" s="95"/>
      <c r="S29" s="1"/>
      <c r="T29" s="109" t="s">
        <v>98</v>
      </c>
      <c r="U29" s="109"/>
      <c r="V29" s="95">
        <f>P29+P31</f>
        <v>0</v>
      </c>
      <c r="W29" s="95"/>
      <c r="X29" s="95"/>
      <c r="Y29" s="1"/>
      <c r="Z29" s="1"/>
    </row>
    <row r="30" spans="1:26" ht="16.5" customHeight="1" thickBot="1">
      <c r="A30" s="4"/>
      <c r="B30" s="109"/>
      <c r="C30" s="109"/>
      <c r="D30" s="109"/>
      <c r="E30" s="109"/>
      <c r="F30" s="125"/>
      <c r="G30" s="125"/>
      <c r="H30" s="125"/>
      <c r="I30" s="125"/>
      <c r="J30" s="125"/>
      <c r="K30" s="127"/>
      <c r="L30" s="127"/>
      <c r="M30" s="109"/>
      <c r="N30" s="129"/>
      <c r="O30" s="2" t="s">
        <v>16</v>
      </c>
      <c r="P30" s="96"/>
      <c r="Q30" s="96"/>
      <c r="R30" s="96"/>
      <c r="S30" s="2" t="s">
        <v>13</v>
      </c>
      <c r="T30" s="109"/>
      <c r="U30" s="109"/>
      <c r="V30" s="96"/>
      <c r="W30" s="96"/>
      <c r="X30" s="96"/>
      <c r="Y30" s="2" t="s">
        <v>13</v>
      </c>
      <c r="Z30" s="1"/>
    </row>
    <row r="31" spans="1:26" ht="16.5" customHeight="1" thickTop="1">
      <c r="A31" s="4"/>
      <c r="B31" s="11"/>
      <c r="C31" s="11"/>
      <c r="D31" s="11"/>
      <c r="E31" s="11"/>
      <c r="F31" s="2"/>
      <c r="G31" s="2"/>
      <c r="H31" s="2"/>
      <c r="I31" s="2"/>
      <c r="J31" s="2"/>
      <c r="L31" s="53"/>
      <c r="M31" s="87" t="s">
        <v>97</v>
      </c>
      <c r="N31" s="87"/>
      <c r="O31" s="87"/>
      <c r="P31" s="95">
        <f>N29*500</f>
        <v>0</v>
      </c>
      <c r="Q31" s="95"/>
      <c r="R31" s="95"/>
      <c r="S31" s="1"/>
      <c r="T31" s="84" t="s">
        <v>99</v>
      </c>
      <c r="U31" s="137"/>
      <c r="V31" s="85">
        <f>P31+男子!P33</f>
        <v>0</v>
      </c>
      <c r="W31" s="85"/>
      <c r="X31" s="85"/>
      <c r="Y31" s="1"/>
      <c r="Z31" s="1"/>
    </row>
    <row r="32" spans="1:26" ht="16.5" customHeight="1" thickBot="1">
      <c r="A32" s="4"/>
      <c r="B32" s="97" t="s">
        <v>37</v>
      </c>
      <c r="C32" s="97"/>
      <c r="D32" s="97"/>
      <c r="E32" s="97"/>
      <c r="F32" s="99"/>
      <c r="G32" s="99"/>
      <c r="H32" s="99"/>
      <c r="I32" s="1"/>
      <c r="J32" s="1"/>
      <c r="K32" s="53"/>
      <c r="L32" s="53"/>
      <c r="M32" s="87"/>
      <c r="N32" s="87"/>
      <c r="O32" s="87"/>
      <c r="P32" s="96"/>
      <c r="Q32" s="96"/>
      <c r="R32" s="96"/>
      <c r="S32" s="2" t="s">
        <v>13</v>
      </c>
      <c r="T32" s="137"/>
      <c r="U32" s="137"/>
      <c r="V32" s="86"/>
      <c r="W32" s="86"/>
      <c r="X32" s="86"/>
      <c r="Y32" s="54" t="s">
        <v>13</v>
      </c>
      <c r="Z32" s="1"/>
    </row>
    <row r="33" spans="1:26" ht="16.5" customHeight="1" thickTop="1" thickBot="1">
      <c r="A33" s="4"/>
      <c r="B33" s="97" t="s">
        <v>36</v>
      </c>
      <c r="C33" s="97"/>
      <c r="D33" s="97"/>
      <c r="E33" s="97"/>
      <c r="F33" s="83"/>
      <c r="G33" s="83"/>
      <c r="H33" s="83"/>
      <c r="I33" s="1"/>
      <c r="J33" s="15" t="s">
        <v>38</v>
      </c>
      <c r="K33" s="1"/>
      <c r="L33" s="1"/>
      <c r="M33" s="1"/>
      <c r="N33" s="1"/>
      <c r="O33" s="1"/>
      <c r="P33" s="1"/>
      <c r="Q33" s="1"/>
      <c r="R33" s="1"/>
      <c r="S33" s="1"/>
      <c r="T33" s="1"/>
      <c r="U33" s="1"/>
      <c r="V33" s="1"/>
      <c r="W33" s="1"/>
      <c r="X33" s="1"/>
      <c r="Y33" s="1"/>
      <c r="Z33" s="1"/>
    </row>
    <row r="34" spans="1:26" ht="16.5" customHeight="1" thickTop="1">
      <c r="A34" s="4"/>
      <c r="B34" s="55"/>
      <c r="C34" s="55"/>
      <c r="D34" s="55"/>
      <c r="E34" s="55"/>
      <c r="F34" s="57"/>
      <c r="G34" s="57"/>
      <c r="H34" s="57"/>
      <c r="I34" s="1"/>
      <c r="J34" s="15"/>
      <c r="K34" s="1"/>
      <c r="L34" s="1"/>
      <c r="M34" s="1"/>
      <c r="N34" s="1"/>
      <c r="O34" s="1"/>
      <c r="P34" s="1"/>
      <c r="Q34" s="1"/>
      <c r="R34" s="1"/>
      <c r="S34" s="1"/>
      <c r="T34" s="1"/>
      <c r="U34" s="1"/>
      <c r="V34" s="1"/>
      <c r="W34" s="1"/>
      <c r="X34" s="1"/>
      <c r="Y34" s="1"/>
      <c r="Z34" s="1"/>
    </row>
    <row r="35" spans="1:26" ht="16.5" customHeight="1">
      <c r="A35" s="4"/>
      <c r="B35" s="55"/>
      <c r="C35" s="55"/>
      <c r="D35" s="55"/>
      <c r="E35" s="55"/>
      <c r="F35" s="57"/>
      <c r="G35" s="57"/>
      <c r="H35" s="57"/>
      <c r="I35" s="1"/>
      <c r="J35" s="15"/>
      <c r="K35" s="1"/>
      <c r="L35" s="1"/>
      <c r="M35" s="1"/>
      <c r="N35" s="1"/>
      <c r="O35" s="1"/>
      <c r="P35" s="1"/>
      <c r="Q35" s="1" t="s">
        <v>108</v>
      </c>
      <c r="R35" s="1"/>
      <c r="S35" s="1"/>
      <c r="T35" s="1"/>
      <c r="U35" s="1"/>
      <c r="V35" s="65"/>
      <c r="W35" s="1"/>
      <c r="X35" s="1"/>
      <c r="Y35" s="1"/>
      <c r="Z35" s="1"/>
    </row>
    <row r="36" spans="1:26" ht="16.5" customHeight="1" thickBot="1">
      <c r="A36" s="4"/>
      <c r="B36" s="11"/>
      <c r="C36" s="11"/>
      <c r="D36" s="11"/>
      <c r="E36" s="11"/>
      <c r="F36" s="2"/>
      <c r="G36" s="2"/>
      <c r="H36" s="2"/>
      <c r="I36" s="1"/>
      <c r="J36" s="1"/>
      <c r="K36" s="1"/>
      <c r="L36" s="1"/>
      <c r="M36" s="1"/>
      <c r="N36" s="1"/>
      <c r="O36" s="1"/>
      <c r="P36" s="1"/>
      <c r="Q36" s="82" t="s">
        <v>25</v>
      </c>
      <c r="R36" s="82"/>
      <c r="S36" s="83" t="s">
        <v>109</v>
      </c>
      <c r="T36" s="83"/>
      <c r="U36" s="83"/>
      <c r="V36" s="83"/>
      <c r="W36" s="83"/>
      <c r="Z36" s="1"/>
    </row>
    <row r="37" spans="1:26" ht="16.5" customHeight="1" thickTop="1" thickBot="1">
      <c r="A37" s="4"/>
      <c r="B37" s="100" t="s">
        <v>34</v>
      </c>
      <c r="C37" s="101"/>
      <c r="D37" s="101"/>
      <c r="E37" s="101"/>
      <c r="F37" s="101"/>
      <c r="G37" s="101"/>
      <c r="H37" s="101"/>
      <c r="I37" s="101"/>
      <c r="J37" s="101"/>
      <c r="K37" s="101"/>
      <c r="L37" s="101"/>
      <c r="M37" s="101"/>
      <c r="N37" s="101"/>
      <c r="O37" s="102"/>
      <c r="P37" s="1"/>
      <c r="Q37" s="82" t="s">
        <v>79</v>
      </c>
      <c r="R37" s="82"/>
      <c r="S37" s="83" t="s">
        <v>110</v>
      </c>
      <c r="T37" s="83"/>
      <c r="U37" s="83"/>
      <c r="V37" s="83"/>
      <c r="W37" s="83"/>
      <c r="Z37" s="1"/>
    </row>
    <row r="38" spans="1:26" ht="16.5" customHeight="1" thickTop="1">
      <c r="A38" s="4"/>
      <c r="B38" s="103"/>
      <c r="C38" s="104"/>
      <c r="D38" s="104"/>
      <c r="E38" s="104"/>
      <c r="F38" s="104"/>
      <c r="G38" s="104"/>
      <c r="H38" s="104"/>
      <c r="I38" s="104"/>
      <c r="J38" s="104"/>
      <c r="K38" s="104"/>
      <c r="L38" s="104"/>
      <c r="M38" s="104"/>
      <c r="N38" s="104"/>
      <c r="O38" s="105"/>
      <c r="P38" s="1"/>
      <c r="Q38" s="1"/>
      <c r="R38" s="1"/>
      <c r="S38" s="1"/>
      <c r="T38" s="1"/>
      <c r="U38" s="1"/>
      <c r="V38" s="1"/>
      <c r="W38" s="1"/>
      <c r="X38" s="1"/>
      <c r="Y38" s="1"/>
      <c r="Z38" s="1"/>
    </row>
    <row r="39" spans="1:26" ht="16.5" customHeight="1">
      <c r="A39" s="4"/>
      <c r="B39" s="103"/>
      <c r="C39" s="104"/>
      <c r="D39" s="104"/>
      <c r="E39" s="104"/>
      <c r="F39" s="104"/>
      <c r="G39" s="104"/>
      <c r="H39" s="104"/>
      <c r="I39" s="104"/>
      <c r="J39" s="104"/>
      <c r="K39" s="104"/>
      <c r="L39" s="104"/>
      <c r="M39" s="104"/>
      <c r="N39" s="104"/>
      <c r="O39" s="105"/>
      <c r="P39" s="1"/>
      <c r="Q39" s="116" t="s">
        <v>18</v>
      </c>
      <c r="R39" s="116"/>
      <c r="S39" s="99"/>
      <c r="T39" s="99"/>
      <c r="U39" s="99"/>
      <c r="V39" s="99"/>
      <c r="W39" s="99"/>
      <c r="X39" s="82" t="s">
        <v>33</v>
      </c>
      <c r="Y39" s="12"/>
      <c r="Z39" s="1"/>
    </row>
    <row r="40" spans="1:26" ht="16.5" customHeight="1" thickBot="1">
      <c r="A40" s="4"/>
      <c r="B40" s="106"/>
      <c r="C40" s="107"/>
      <c r="D40" s="107"/>
      <c r="E40" s="107"/>
      <c r="F40" s="107"/>
      <c r="G40" s="107"/>
      <c r="H40" s="107"/>
      <c r="I40" s="107"/>
      <c r="J40" s="107"/>
      <c r="K40" s="107"/>
      <c r="L40" s="107"/>
      <c r="M40" s="107"/>
      <c r="N40" s="107"/>
      <c r="O40" s="108"/>
      <c r="P40" s="1"/>
      <c r="Q40" s="117"/>
      <c r="R40" s="117"/>
      <c r="S40" s="83"/>
      <c r="T40" s="83"/>
      <c r="U40" s="83"/>
      <c r="V40" s="83"/>
      <c r="W40" s="83"/>
      <c r="X40" s="118"/>
      <c r="Y40" s="1"/>
      <c r="Z40" s="1"/>
    </row>
    <row r="41" spans="1:26" ht="16.5" customHeight="1" thickTop="1">
      <c r="B41" s="10"/>
      <c r="C41" s="10"/>
      <c r="D41" s="10"/>
      <c r="E41" s="10"/>
      <c r="F41" s="10"/>
      <c r="G41" s="10"/>
      <c r="H41" s="10"/>
      <c r="I41" s="10"/>
      <c r="J41" s="10"/>
      <c r="K41" s="10"/>
      <c r="L41" s="10"/>
      <c r="M41" s="10"/>
      <c r="N41" s="10"/>
      <c r="O41" s="10"/>
      <c r="P41" s="10"/>
      <c r="Q41" s="10"/>
      <c r="R41" s="10"/>
      <c r="S41" s="10"/>
      <c r="T41" s="10"/>
      <c r="U41" s="10"/>
      <c r="V41" s="10"/>
      <c r="W41" s="10"/>
      <c r="X41" s="10"/>
      <c r="Y41" s="10"/>
    </row>
  </sheetData>
  <sheetProtection sheet="1" objects="1" scenarios="1"/>
  <mergeCells count="115">
    <mergeCell ref="O20:P20"/>
    <mergeCell ref="J17:L17"/>
    <mergeCell ref="B13:C13"/>
    <mergeCell ref="B12:C12"/>
    <mergeCell ref="B14:C14"/>
    <mergeCell ref="B15:C15"/>
    <mergeCell ref="B16:C16"/>
    <mergeCell ref="B17:C17"/>
    <mergeCell ref="B18:C18"/>
    <mergeCell ref="B19:C19"/>
    <mergeCell ref="J15:L15"/>
    <mergeCell ref="O15:P15"/>
    <mergeCell ref="D16:I16"/>
    <mergeCell ref="J16:L16"/>
    <mergeCell ref="O16:P16"/>
    <mergeCell ref="D18:I18"/>
    <mergeCell ref="J18:L18"/>
    <mergeCell ref="O18:P18"/>
    <mergeCell ref="D21:I21"/>
    <mergeCell ref="D20:I20"/>
    <mergeCell ref="B29:E30"/>
    <mergeCell ref="F29:J30"/>
    <mergeCell ref="K29:L30"/>
    <mergeCell ref="M29:M30"/>
    <mergeCell ref="N29:N30"/>
    <mergeCell ref="Q39:R40"/>
    <mergeCell ref="S39:W40"/>
    <mergeCell ref="K28:L28"/>
    <mergeCell ref="B27:D28"/>
    <mergeCell ref="E27:E28"/>
    <mergeCell ref="F27:J28"/>
    <mergeCell ref="K27:L27"/>
    <mergeCell ref="M27:V28"/>
    <mergeCell ref="D23:I23"/>
    <mergeCell ref="J23:L23"/>
    <mergeCell ref="O23:P23"/>
    <mergeCell ref="B20:C20"/>
    <mergeCell ref="B21:C21"/>
    <mergeCell ref="B22:C22"/>
    <mergeCell ref="B23:C23"/>
    <mergeCell ref="J21:L21"/>
    <mergeCell ref="O21:P21"/>
    <mergeCell ref="X39:X40"/>
    <mergeCell ref="P29:R30"/>
    <mergeCell ref="T29:U30"/>
    <mergeCell ref="V29:X30"/>
    <mergeCell ref="B32:E32"/>
    <mergeCell ref="F32:H33"/>
    <mergeCell ref="B33:E33"/>
    <mergeCell ref="B37:O40"/>
    <mergeCell ref="M31:O32"/>
    <mergeCell ref="P31:R32"/>
    <mergeCell ref="T31:U32"/>
    <mergeCell ref="V31:X32"/>
    <mergeCell ref="D22:I22"/>
    <mergeCell ref="J22:L22"/>
    <mergeCell ref="O22:P22"/>
    <mergeCell ref="J20:L20"/>
    <mergeCell ref="Q5:X5"/>
    <mergeCell ref="D12:I12"/>
    <mergeCell ref="J12:L12"/>
    <mergeCell ref="O12:P12"/>
    <mergeCell ref="B10:C10"/>
    <mergeCell ref="D10:I10"/>
    <mergeCell ref="J10:L10"/>
    <mergeCell ref="O10:P10"/>
    <mergeCell ref="B11:C11"/>
    <mergeCell ref="D11:I11"/>
    <mergeCell ref="J11:L11"/>
    <mergeCell ref="O11:P11"/>
    <mergeCell ref="O5:P6"/>
    <mergeCell ref="B8:C8"/>
    <mergeCell ref="D8:I8"/>
    <mergeCell ref="J8:L8"/>
    <mergeCell ref="D19:I19"/>
    <mergeCell ref="J19:L19"/>
    <mergeCell ref="O19:P19"/>
    <mergeCell ref="O8:P8"/>
    <mergeCell ref="B9:C9"/>
    <mergeCell ref="D9:I9"/>
    <mergeCell ref="J9:L9"/>
    <mergeCell ref="O9:P9"/>
    <mergeCell ref="D14:I14"/>
    <mergeCell ref="J14:L14"/>
    <mergeCell ref="O14:P14"/>
    <mergeCell ref="D17:I17"/>
    <mergeCell ref="O17:P17"/>
    <mergeCell ref="D13:I13"/>
    <mergeCell ref="J13:L13"/>
    <mergeCell ref="O13:P13"/>
    <mergeCell ref="D15:I15"/>
    <mergeCell ref="S3:T4"/>
    <mergeCell ref="Q36:R36"/>
    <mergeCell ref="S36:W36"/>
    <mergeCell ref="Q37:R37"/>
    <mergeCell ref="S37:W37"/>
    <mergeCell ref="B1:Y2"/>
    <mergeCell ref="B3:C4"/>
    <mergeCell ref="D3:K4"/>
    <mergeCell ref="L3:M4"/>
    <mergeCell ref="N3:R4"/>
    <mergeCell ref="U3:Y4"/>
    <mergeCell ref="B25:D26"/>
    <mergeCell ref="E25:V26"/>
    <mergeCell ref="Y5:Y6"/>
    <mergeCell ref="B6:C6"/>
    <mergeCell ref="B7:C7"/>
    <mergeCell ref="D7:I7"/>
    <mergeCell ref="J7:L7"/>
    <mergeCell ref="O7:P7"/>
    <mergeCell ref="B5:C5"/>
    <mergeCell ref="D5:I6"/>
    <mergeCell ref="J5:L6"/>
    <mergeCell ref="M5:M6"/>
    <mergeCell ref="N5:N6"/>
  </mergeCells>
  <phoneticPr fontId="19"/>
  <dataValidations count="5">
    <dataValidation type="list" allowBlank="1" showInputMessage="1" showErrorMessage="1" sqref="M7:M23" xr:uid="{00000000-0002-0000-0400-000000000000}">
      <formula1>"3,2,1"</formula1>
    </dataValidation>
    <dataValidation type="list" allowBlank="1" showInputMessage="1" showErrorMessage="1" sqref="N7:N23" xr:uid="{00000000-0002-0000-0400-000001000000}">
      <formula1>"初,一,無"</formula1>
    </dataValidation>
    <dataValidation type="list" allowBlank="1" showInputMessage="1" showErrorMessage="1" sqref="Y7:Y23" xr:uid="{00000000-0002-0000-0400-000002000000}">
      <formula1>"否"</formula1>
    </dataValidation>
    <dataValidation type="list" allowBlank="1" showInputMessage="1" showErrorMessage="1" sqref="S36:W36" xr:uid="{5FA61A71-DE2A-40F5-B03E-A5014F6DD037}">
      <formula1>"リストから選択,クラブチーム監督,教職員,部活動指導員"</formula1>
    </dataValidation>
    <dataValidation type="list" allowBlank="1" showInputMessage="1" showErrorMessage="1" sqref="S37:W37" xr:uid="{801AD2D9-33CD-4318-B711-194850AABF50}">
      <formula1>"リストから選択,クラブチームコーチ,教職員,部活動指導員,地域連携指導員,地域指導者,外部指導者"</formula1>
    </dataValidation>
  </dataValidations>
  <pageMargins left="0.51181102362204722" right="0.51181102362204722" top="0.55118110236220474" bottom="0.55118110236220474" header="0.31496062992125984" footer="0.31496062992125984"/>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3"/>
  <sheetViews>
    <sheetView workbookViewId="0">
      <selection activeCell="O3" sqref="O3"/>
    </sheetView>
  </sheetViews>
  <sheetFormatPr defaultColWidth="5.109375" defaultRowHeight="13.2"/>
  <cols>
    <col min="1" max="1" width="19.21875" bestFit="1" customWidth="1"/>
    <col min="2" max="4" width="10.33203125" customWidth="1"/>
    <col min="5" max="5" width="8.88671875" bestFit="1" customWidth="1"/>
    <col min="6" max="7" width="6.77734375" customWidth="1"/>
    <col min="8" max="11" width="10.33203125" customWidth="1"/>
    <col min="12" max="14" width="6.77734375" customWidth="1"/>
    <col min="36" max="36" width="9.6640625" bestFit="1" customWidth="1"/>
  </cols>
  <sheetData>
    <row r="1" spans="1:36">
      <c r="A1" s="28"/>
    </row>
    <row r="2" spans="1:36" ht="36">
      <c r="A2" s="29" t="s">
        <v>17</v>
      </c>
      <c r="B2" s="32" t="s">
        <v>80</v>
      </c>
      <c r="C2" s="32" t="s">
        <v>112</v>
      </c>
      <c r="D2" s="32" t="s">
        <v>81</v>
      </c>
      <c r="E2" s="32" t="s">
        <v>114</v>
      </c>
      <c r="F2" s="32" t="s">
        <v>100</v>
      </c>
      <c r="G2" s="32" t="s">
        <v>101</v>
      </c>
      <c r="H2" s="32" t="s">
        <v>83</v>
      </c>
      <c r="I2" s="32" t="s">
        <v>113</v>
      </c>
      <c r="J2" s="32" t="s">
        <v>84</v>
      </c>
      <c r="K2" s="32" t="s">
        <v>115</v>
      </c>
      <c r="L2" s="32" t="s">
        <v>82</v>
      </c>
      <c r="M2" s="32" t="s">
        <v>100</v>
      </c>
      <c r="N2" s="32" t="s">
        <v>101</v>
      </c>
      <c r="O2" s="17" t="s">
        <v>44</v>
      </c>
      <c r="P2" s="17" t="s">
        <v>45</v>
      </c>
      <c r="Q2" s="7">
        <v>50</v>
      </c>
      <c r="R2" s="7">
        <v>55</v>
      </c>
      <c r="S2" s="7">
        <v>60</v>
      </c>
      <c r="T2" s="7">
        <v>66</v>
      </c>
      <c r="U2" s="7">
        <v>73</v>
      </c>
      <c r="V2" s="7">
        <v>81</v>
      </c>
      <c r="W2" s="7">
        <v>90</v>
      </c>
      <c r="X2" s="7" t="s">
        <v>5</v>
      </c>
      <c r="Y2" s="17" t="s">
        <v>46</v>
      </c>
      <c r="Z2" s="7">
        <v>40</v>
      </c>
      <c r="AA2" s="7">
        <v>44</v>
      </c>
      <c r="AB2" s="7">
        <v>48</v>
      </c>
      <c r="AC2" s="7">
        <v>52</v>
      </c>
      <c r="AD2" s="7">
        <v>57</v>
      </c>
      <c r="AE2" s="7">
        <v>63</v>
      </c>
      <c r="AF2" s="7">
        <v>70</v>
      </c>
      <c r="AG2" s="24" t="s">
        <v>69</v>
      </c>
      <c r="AH2" s="17" t="s">
        <v>47</v>
      </c>
      <c r="AI2" s="17" t="s">
        <v>85</v>
      </c>
      <c r="AJ2" s="29" t="s">
        <v>41</v>
      </c>
    </row>
    <row r="3" spans="1:36" ht="24">
      <c r="A3" s="25">
        <f>男子!D3</f>
        <v>0</v>
      </c>
      <c r="B3" s="25">
        <f>+男子!N3</f>
        <v>0</v>
      </c>
      <c r="C3" s="25" t="str">
        <f>男子!S38</f>
        <v>リストから選択</v>
      </c>
      <c r="D3" s="25">
        <f>+男子!U3</f>
        <v>0</v>
      </c>
      <c r="E3" s="66" t="str">
        <f>男子!S39</f>
        <v>リストから選択</v>
      </c>
      <c r="F3" s="56">
        <f>+男子!F31</f>
        <v>0</v>
      </c>
      <c r="G3" s="25">
        <f>+男子!M29</f>
        <v>0</v>
      </c>
      <c r="H3" s="25">
        <f>+女子!N3</f>
        <v>0</v>
      </c>
      <c r="I3" s="25" t="str">
        <f>女子!S36</f>
        <v>リストから選択</v>
      </c>
      <c r="J3" s="25">
        <f>+女子!U3</f>
        <v>0</v>
      </c>
      <c r="K3" s="25" t="str">
        <f>女子!S37</f>
        <v>リストから選択</v>
      </c>
      <c r="L3" s="25">
        <f>+女子!S4</f>
        <v>0</v>
      </c>
      <c r="M3" s="56">
        <f>+女子!F29</f>
        <v>0</v>
      </c>
      <c r="N3" s="25">
        <f>+女子!M27</f>
        <v>0</v>
      </c>
      <c r="O3" s="25" t="str">
        <f>IF(男子!D11&lt;&gt;"","○","")</f>
        <v/>
      </c>
      <c r="P3" s="25" t="str">
        <f>IF(女子!D9&lt;&gt;"","○","")</f>
        <v/>
      </c>
      <c r="Q3" s="33" t="str">
        <f>+IF('入力不要２(男)'!I24=0,"",'入力不要２(男)'!I24)</f>
        <v/>
      </c>
      <c r="R3" s="33" t="str">
        <f>+IF('入力不要２(男)'!J24=0,"",'入力不要２(男)'!J24)</f>
        <v/>
      </c>
      <c r="S3" s="33" t="str">
        <f>+IF('入力不要２(男)'!K24=0,"",'入力不要２(男)'!K24)</f>
        <v/>
      </c>
      <c r="T3" s="33" t="str">
        <f>+IF('入力不要２(男)'!L24=0,"",'入力不要２(男)'!L24)</f>
        <v/>
      </c>
      <c r="U3" s="33" t="str">
        <f>+IF('入力不要２(男)'!M24=0,"",'入力不要２(男)'!M24)</f>
        <v/>
      </c>
      <c r="V3" s="33" t="str">
        <f>+IF('入力不要２(男)'!N24=0,"",'入力不要２(男)'!N24)</f>
        <v/>
      </c>
      <c r="W3" s="33" t="str">
        <f>+IF('入力不要２(男)'!O24=0,"",'入力不要２(男)'!O24)</f>
        <v/>
      </c>
      <c r="X3" s="33" t="str">
        <f>+IF('入力不要２(男)'!P24=0,"",'入力不要２(男)'!P24)</f>
        <v/>
      </c>
      <c r="Y3" s="25">
        <f>SUM(Q3:X3)</f>
        <v>0</v>
      </c>
      <c r="Z3" s="33" t="str">
        <f>+IF('入力不要３(女)'!I21=0,"",'入力不要３(女)'!I21)</f>
        <v/>
      </c>
      <c r="AA3" s="33" t="str">
        <f>+IF('入力不要３(女)'!J21=0,"",'入力不要３(女)'!J21)</f>
        <v/>
      </c>
      <c r="AB3" s="33" t="str">
        <f>+IF('入力不要３(女)'!K21=0,"",'入力不要３(女)'!K21)</f>
        <v/>
      </c>
      <c r="AC3" s="33" t="str">
        <f>+IF('入力不要３(女)'!L21=0,"",'入力不要３(女)'!L21)</f>
        <v/>
      </c>
      <c r="AD3" s="33" t="str">
        <f>+IF('入力不要３(女)'!M21=0,"",'入力不要３(女)'!M21)</f>
        <v/>
      </c>
      <c r="AE3" s="33" t="str">
        <f>+IF('入力不要３(女)'!N21=0,"",'入力不要３(女)'!N21)</f>
        <v/>
      </c>
      <c r="AF3" s="33" t="str">
        <f>+IF('入力不要３(女)'!O21=0,"",'入力不要３(女)'!O21)</f>
        <v/>
      </c>
      <c r="AG3" s="33" t="str">
        <f>+IF('入力不要３(女)'!P21=0,"",'入力不要３(女)'!P21)</f>
        <v/>
      </c>
      <c r="AH3" s="25">
        <f>SUM(Z3:AG3)</f>
        <v>0</v>
      </c>
      <c r="AI3" s="25">
        <f>+Y3+AH3</f>
        <v>0</v>
      </c>
      <c r="AJ3" s="30">
        <f>男子!V33</f>
        <v>0</v>
      </c>
    </row>
  </sheetData>
  <sheetProtection sheet="1" objects="1" scenarios="1"/>
  <phoneticPr fontId="19"/>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A24"/>
  <sheetViews>
    <sheetView workbookViewId="0">
      <selection activeCell="D24" sqref="D24"/>
    </sheetView>
  </sheetViews>
  <sheetFormatPr defaultColWidth="3.21875" defaultRowHeight="16.5" customHeight="1"/>
  <cols>
    <col min="1" max="2" width="3.44140625" customWidth="1"/>
    <col min="3" max="4" width="14.33203125" customWidth="1"/>
    <col min="5" max="5" width="7.77734375" customWidth="1"/>
    <col min="6" max="7" width="3.44140625" customWidth="1"/>
    <col min="8" max="8" width="5.77734375" customWidth="1"/>
    <col min="9" max="25" width="3.44140625" customWidth="1"/>
  </cols>
  <sheetData>
    <row r="2" spans="1:27" ht="16.5" customHeight="1">
      <c r="A2" s="23"/>
      <c r="B2" s="23"/>
      <c r="C2" s="23" t="s">
        <v>87</v>
      </c>
      <c r="D2" s="23"/>
      <c r="E2" s="23"/>
      <c r="F2" s="23"/>
      <c r="G2" s="23"/>
      <c r="H2" s="23"/>
      <c r="I2" s="23"/>
      <c r="J2" s="23"/>
      <c r="K2" s="23"/>
      <c r="L2" s="23"/>
      <c r="M2" s="23"/>
      <c r="N2" s="23"/>
      <c r="O2" s="23"/>
      <c r="P2" s="23"/>
      <c r="Q2" s="23"/>
      <c r="R2" s="23"/>
      <c r="S2" s="23"/>
      <c r="T2" s="23"/>
      <c r="U2" s="23"/>
      <c r="V2" s="23"/>
      <c r="W2" s="23"/>
      <c r="X2" s="23"/>
      <c r="Y2" s="23"/>
      <c r="Z2" s="3"/>
      <c r="AA2" s="3"/>
    </row>
    <row r="3" spans="1:27" ht="14.25" customHeight="1">
      <c r="A3" s="113" t="s">
        <v>20</v>
      </c>
      <c r="B3" s="114"/>
      <c r="C3" s="26" t="s">
        <v>24</v>
      </c>
      <c r="D3" s="26" t="s">
        <v>102</v>
      </c>
      <c r="E3" s="26" t="s">
        <v>65</v>
      </c>
      <c r="F3" s="31" t="s">
        <v>0</v>
      </c>
      <c r="G3" s="31" t="s">
        <v>1</v>
      </c>
      <c r="H3" s="31" t="s">
        <v>2</v>
      </c>
      <c r="I3" s="7">
        <v>50</v>
      </c>
      <c r="J3" s="7">
        <v>55</v>
      </c>
      <c r="K3" s="7">
        <v>60</v>
      </c>
      <c r="L3" s="7">
        <v>66</v>
      </c>
      <c r="M3" s="7">
        <v>73</v>
      </c>
      <c r="N3" s="7">
        <v>81</v>
      </c>
      <c r="O3" s="7">
        <v>90</v>
      </c>
      <c r="P3" s="7" t="s">
        <v>5</v>
      </c>
      <c r="Q3" s="34" t="s">
        <v>3</v>
      </c>
    </row>
    <row r="4" spans="1:27" ht="22.5" customHeight="1">
      <c r="A4" s="93" t="s">
        <v>6</v>
      </c>
      <c r="B4" s="93"/>
      <c r="C4" s="21">
        <f>男子!D7</f>
        <v>0</v>
      </c>
      <c r="D4" s="21">
        <f>+男子!J7</f>
        <v>0</v>
      </c>
      <c r="E4" s="21" t="str">
        <f>"("&amp;男子!$F$34&amp;")"</f>
        <v>()</v>
      </c>
      <c r="F4" s="25">
        <f>男子!M7</f>
        <v>0</v>
      </c>
      <c r="G4" s="25">
        <f>男子!N7</f>
        <v>0</v>
      </c>
      <c r="H4" s="35">
        <f>男子!O7</f>
        <v>0</v>
      </c>
      <c r="I4" s="9" t="str">
        <f>IF(AND(H4&lt;=50,H4&gt;0),"○","")</f>
        <v/>
      </c>
      <c r="J4" s="9" t="str">
        <f>IF(AND(H4&lt;=55,H4&gt;50),"○","")</f>
        <v/>
      </c>
      <c r="K4" s="9" t="str">
        <f>IF(AND(H4&lt;=60,H4&gt;55),"○","")</f>
        <v/>
      </c>
      <c r="L4" s="9" t="str">
        <f>IF(AND(H4&lt;=66,H4&gt;60),"○","")</f>
        <v/>
      </c>
      <c r="M4" s="9" t="str">
        <f>IF(AND(H4&lt;=73,H4&gt;66),"○","")</f>
        <v/>
      </c>
      <c r="N4" s="9" t="str">
        <f>IF(AND(H4&lt;=81,H4&gt;73),"○","")</f>
        <v/>
      </c>
      <c r="O4" s="9" t="str">
        <f>IF(AND(H4&lt;=90,H4&gt;81),"○","")</f>
        <v/>
      </c>
      <c r="P4" s="9" t="str">
        <f>IF(H4&gt;90,"○","")</f>
        <v/>
      </c>
      <c r="Q4" s="16"/>
    </row>
    <row r="5" spans="1:27" ht="22.5" customHeight="1">
      <c r="A5" s="93" t="s">
        <v>21</v>
      </c>
      <c r="B5" s="93"/>
      <c r="C5" s="21">
        <f>男子!D8</f>
        <v>0</v>
      </c>
      <c r="D5" s="21">
        <f>+男子!J8</f>
        <v>0</v>
      </c>
      <c r="E5" s="21" t="str">
        <f>"("&amp;男子!$F$34&amp;")"</f>
        <v>()</v>
      </c>
      <c r="F5" s="25">
        <f>男子!M8</f>
        <v>0</v>
      </c>
      <c r="G5" s="25">
        <f>男子!N8</f>
        <v>0</v>
      </c>
      <c r="H5" s="35">
        <f>男子!O8</f>
        <v>0</v>
      </c>
      <c r="I5" s="9" t="str">
        <f t="shared" ref="I5:I23" si="0">IF(AND(H5&lt;=50,H5&gt;0),"○","")</f>
        <v/>
      </c>
      <c r="J5" s="9" t="str">
        <f t="shared" ref="J5:J23" si="1">IF(AND(H5&lt;=55,H5&gt;50),"○","")</f>
        <v/>
      </c>
      <c r="K5" s="9" t="str">
        <f t="shared" ref="K5:K23" si="2">IF(AND(H5&lt;=60,H5&gt;55),"○","")</f>
        <v/>
      </c>
      <c r="L5" s="9" t="str">
        <f t="shared" ref="L5:L23" si="3">IF(AND(H5&lt;=66,H5&gt;60),"○","")</f>
        <v/>
      </c>
      <c r="M5" s="9" t="str">
        <f t="shared" ref="M5:M23" si="4">IF(AND(H5&lt;=73,H5&gt;66),"○","")</f>
        <v/>
      </c>
      <c r="N5" s="9" t="str">
        <f t="shared" ref="N5:N23" si="5">IF(AND(H5&lt;=81,H5&gt;73),"○","")</f>
        <v/>
      </c>
      <c r="O5" s="9" t="str">
        <f t="shared" ref="O5:O23" si="6">IF(AND(H5&lt;=90,H5&gt;81),"○","")</f>
        <v/>
      </c>
      <c r="P5" s="9" t="str">
        <f t="shared" ref="P5:P23" si="7">IF(H5&gt;90,"○","")</f>
        <v/>
      </c>
      <c r="Q5" s="16"/>
    </row>
    <row r="6" spans="1:27" ht="22.5" customHeight="1">
      <c r="A6" s="93" t="s">
        <v>7</v>
      </c>
      <c r="B6" s="93"/>
      <c r="C6" s="21">
        <f>男子!D9</f>
        <v>0</v>
      </c>
      <c r="D6" s="21">
        <f>+男子!J9</f>
        <v>0</v>
      </c>
      <c r="E6" s="21" t="str">
        <f>"("&amp;男子!$F$34&amp;")"</f>
        <v>()</v>
      </c>
      <c r="F6" s="25">
        <f>男子!M9</f>
        <v>0</v>
      </c>
      <c r="G6" s="25">
        <f>男子!N9</f>
        <v>0</v>
      </c>
      <c r="H6" s="35">
        <f>男子!O9</f>
        <v>0</v>
      </c>
      <c r="I6" s="9" t="str">
        <f t="shared" si="0"/>
        <v/>
      </c>
      <c r="J6" s="9" t="str">
        <f t="shared" si="1"/>
        <v/>
      </c>
      <c r="K6" s="9" t="str">
        <f t="shared" si="2"/>
        <v/>
      </c>
      <c r="L6" s="9" t="str">
        <f t="shared" si="3"/>
        <v/>
      </c>
      <c r="M6" s="9" t="str">
        <f t="shared" si="4"/>
        <v/>
      </c>
      <c r="N6" s="9" t="str">
        <f t="shared" si="5"/>
        <v/>
      </c>
      <c r="O6" s="9" t="str">
        <f t="shared" si="6"/>
        <v/>
      </c>
      <c r="P6" s="9" t="str">
        <f t="shared" si="7"/>
        <v/>
      </c>
      <c r="Q6" s="16"/>
    </row>
    <row r="7" spans="1:27" ht="22.5" customHeight="1">
      <c r="A7" s="93" t="s">
        <v>8</v>
      </c>
      <c r="B7" s="93"/>
      <c r="C7" s="21">
        <f>男子!D10</f>
        <v>0</v>
      </c>
      <c r="D7" s="21">
        <f>+男子!J10</f>
        <v>0</v>
      </c>
      <c r="E7" s="21" t="str">
        <f>"("&amp;男子!$F$34&amp;")"</f>
        <v>()</v>
      </c>
      <c r="F7" s="25">
        <f>男子!M10</f>
        <v>0</v>
      </c>
      <c r="G7" s="25">
        <f>男子!N10</f>
        <v>0</v>
      </c>
      <c r="H7" s="35">
        <f>男子!O10</f>
        <v>0</v>
      </c>
      <c r="I7" s="9" t="str">
        <f t="shared" si="0"/>
        <v/>
      </c>
      <c r="J7" s="9" t="str">
        <f t="shared" si="1"/>
        <v/>
      </c>
      <c r="K7" s="9" t="str">
        <f t="shared" si="2"/>
        <v/>
      </c>
      <c r="L7" s="9" t="str">
        <f t="shared" si="3"/>
        <v/>
      </c>
      <c r="M7" s="9" t="str">
        <f t="shared" si="4"/>
        <v/>
      </c>
      <c r="N7" s="9" t="str">
        <f t="shared" si="5"/>
        <v/>
      </c>
      <c r="O7" s="9" t="str">
        <f t="shared" si="6"/>
        <v/>
      </c>
      <c r="P7" s="9" t="str">
        <f t="shared" si="7"/>
        <v/>
      </c>
      <c r="Q7" s="16"/>
    </row>
    <row r="8" spans="1:27" ht="22.5" customHeight="1">
      <c r="A8" s="93" t="s">
        <v>9</v>
      </c>
      <c r="B8" s="93"/>
      <c r="C8" s="21">
        <f>男子!D11</f>
        <v>0</v>
      </c>
      <c r="D8" s="21">
        <f>+男子!J11</f>
        <v>0</v>
      </c>
      <c r="E8" s="21" t="str">
        <f>"("&amp;男子!$F$34&amp;")"</f>
        <v>()</v>
      </c>
      <c r="F8" s="25">
        <f>男子!M11</f>
        <v>0</v>
      </c>
      <c r="G8" s="25">
        <f>男子!N11</f>
        <v>0</v>
      </c>
      <c r="H8" s="35">
        <f>男子!O11</f>
        <v>0</v>
      </c>
      <c r="I8" s="9" t="str">
        <f t="shared" si="0"/>
        <v/>
      </c>
      <c r="J8" s="9" t="str">
        <f t="shared" si="1"/>
        <v/>
      </c>
      <c r="K8" s="9" t="str">
        <f t="shared" si="2"/>
        <v/>
      </c>
      <c r="L8" s="9" t="str">
        <f t="shared" si="3"/>
        <v/>
      </c>
      <c r="M8" s="9" t="str">
        <f t="shared" si="4"/>
        <v/>
      </c>
      <c r="N8" s="9" t="str">
        <f t="shared" si="5"/>
        <v/>
      </c>
      <c r="O8" s="9" t="str">
        <f t="shared" si="6"/>
        <v/>
      </c>
      <c r="P8" s="9" t="str">
        <f t="shared" si="7"/>
        <v/>
      </c>
      <c r="Q8" s="16"/>
    </row>
    <row r="9" spans="1:27" ht="22.5" customHeight="1">
      <c r="A9" s="93" t="s">
        <v>22</v>
      </c>
      <c r="B9" s="93"/>
      <c r="C9" s="21">
        <f>男子!D12</f>
        <v>0</v>
      </c>
      <c r="D9" s="21">
        <f>+男子!J12</f>
        <v>0</v>
      </c>
      <c r="E9" s="21" t="str">
        <f>"("&amp;男子!$F$34&amp;")"</f>
        <v>()</v>
      </c>
      <c r="F9" s="25">
        <f>男子!M12</f>
        <v>0</v>
      </c>
      <c r="G9" s="25">
        <f>男子!N12</f>
        <v>0</v>
      </c>
      <c r="H9" s="35">
        <f>男子!O12</f>
        <v>0</v>
      </c>
      <c r="I9" s="9" t="str">
        <f t="shared" si="0"/>
        <v/>
      </c>
      <c r="J9" s="9" t="str">
        <f t="shared" si="1"/>
        <v/>
      </c>
      <c r="K9" s="9" t="str">
        <f t="shared" si="2"/>
        <v/>
      </c>
      <c r="L9" s="9" t="str">
        <f t="shared" si="3"/>
        <v/>
      </c>
      <c r="M9" s="9" t="str">
        <f t="shared" si="4"/>
        <v/>
      </c>
      <c r="N9" s="9" t="str">
        <f t="shared" si="5"/>
        <v/>
      </c>
      <c r="O9" s="9" t="str">
        <f t="shared" si="6"/>
        <v/>
      </c>
      <c r="P9" s="9" t="str">
        <f t="shared" si="7"/>
        <v/>
      </c>
      <c r="Q9" s="16"/>
    </row>
    <row r="10" spans="1:27" ht="22.5" customHeight="1">
      <c r="A10" s="93" t="s">
        <v>23</v>
      </c>
      <c r="B10" s="93"/>
      <c r="C10" s="21">
        <f>男子!D13</f>
        <v>0</v>
      </c>
      <c r="D10" s="21">
        <f>+男子!J13</f>
        <v>0</v>
      </c>
      <c r="E10" s="21" t="str">
        <f>"("&amp;男子!$F$34&amp;")"</f>
        <v>()</v>
      </c>
      <c r="F10" s="25">
        <f>男子!M13</f>
        <v>0</v>
      </c>
      <c r="G10" s="25">
        <f>男子!N13</f>
        <v>0</v>
      </c>
      <c r="H10" s="35">
        <f>男子!O13</f>
        <v>0</v>
      </c>
      <c r="I10" s="9" t="str">
        <f t="shared" si="0"/>
        <v/>
      </c>
      <c r="J10" s="9" t="str">
        <f t="shared" si="1"/>
        <v/>
      </c>
      <c r="K10" s="9" t="str">
        <f t="shared" si="2"/>
        <v/>
      </c>
      <c r="L10" s="9" t="str">
        <f t="shared" si="3"/>
        <v/>
      </c>
      <c r="M10" s="9" t="str">
        <f t="shared" si="4"/>
        <v/>
      </c>
      <c r="N10" s="9" t="str">
        <f t="shared" si="5"/>
        <v/>
      </c>
      <c r="O10" s="9" t="str">
        <f t="shared" si="6"/>
        <v/>
      </c>
      <c r="P10" s="9" t="str">
        <f t="shared" si="7"/>
        <v/>
      </c>
      <c r="Q10" s="16"/>
    </row>
    <row r="11" spans="1:27" ht="22.5" customHeight="1">
      <c r="A11" s="139" t="s">
        <v>48</v>
      </c>
      <c r="B11" s="139"/>
      <c r="C11" s="21">
        <f>男子!D14</f>
        <v>0</v>
      </c>
      <c r="D11" s="21">
        <f>+男子!J14</f>
        <v>0</v>
      </c>
      <c r="E11" s="21" t="str">
        <f>"("&amp;男子!$F$34&amp;")"</f>
        <v>()</v>
      </c>
      <c r="F11" s="25">
        <f>男子!M14</f>
        <v>0</v>
      </c>
      <c r="G11" s="25">
        <f>男子!N14</f>
        <v>0</v>
      </c>
      <c r="H11" s="35">
        <f>男子!O14</f>
        <v>0</v>
      </c>
      <c r="I11" s="9" t="str">
        <f t="shared" si="0"/>
        <v/>
      </c>
      <c r="J11" s="9" t="str">
        <f t="shared" si="1"/>
        <v/>
      </c>
      <c r="K11" s="9" t="str">
        <f t="shared" si="2"/>
        <v/>
      </c>
      <c r="L11" s="9" t="str">
        <f t="shared" si="3"/>
        <v/>
      </c>
      <c r="M11" s="9" t="str">
        <f t="shared" si="4"/>
        <v/>
      </c>
      <c r="N11" s="9" t="str">
        <f t="shared" si="5"/>
        <v/>
      </c>
      <c r="O11" s="9" t="str">
        <f t="shared" si="6"/>
        <v/>
      </c>
      <c r="P11" s="9" t="str">
        <f t="shared" si="7"/>
        <v/>
      </c>
      <c r="Q11" s="16"/>
    </row>
    <row r="12" spans="1:27" ht="22.5" customHeight="1">
      <c r="A12" s="138" t="s">
        <v>49</v>
      </c>
      <c r="B12" s="138"/>
      <c r="C12" s="21">
        <f>男子!D15</f>
        <v>0</v>
      </c>
      <c r="D12" s="21">
        <f>+男子!J15</f>
        <v>0</v>
      </c>
      <c r="E12" s="21" t="str">
        <f>"("&amp;男子!$F$34&amp;")"</f>
        <v>()</v>
      </c>
      <c r="F12" s="25">
        <f>男子!M15</f>
        <v>0</v>
      </c>
      <c r="G12" s="25">
        <f>男子!N15</f>
        <v>0</v>
      </c>
      <c r="H12" s="35">
        <f>男子!O15</f>
        <v>0</v>
      </c>
      <c r="I12" s="9" t="str">
        <f t="shared" si="0"/>
        <v/>
      </c>
      <c r="J12" s="9" t="str">
        <f t="shared" si="1"/>
        <v/>
      </c>
      <c r="K12" s="9" t="str">
        <f t="shared" si="2"/>
        <v/>
      </c>
      <c r="L12" s="9" t="str">
        <f t="shared" si="3"/>
        <v/>
      </c>
      <c r="M12" s="9" t="str">
        <f t="shared" si="4"/>
        <v/>
      </c>
      <c r="N12" s="9" t="str">
        <f t="shared" si="5"/>
        <v/>
      </c>
      <c r="O12" s="9" t="str">
        <f t="shared" si="6"/>
        <v/>
      </c>
      <c r="P12" s="9" t="str">
        <f t="shared" si="7"/>
        <v/>
      </c>
      <c r="Q12" s="16"/>
    </row>
    <row r="13" spans="1:27" ht="22.5" customHeight="1">
      <c r="A13" s="138" t="s">
        <v>50</v>
      </c>
      <c r="B13" s="138"/>
      <c r="C13" s="21">
        <f>男子!D16</f>
        <v>0</v>
      </c>
      <c r="D13" s="21">
        <f>+男子!J16</f>
        <v>0</v>
      </c>
      <c r="E13" s="21" t="str">
        <f>"("&amp;男子!$F$34&amp;")"</f>
        <v>()</v>
      </c>
      <c r="F13" s="25">
        <f>男子!M16</f>
        <v>0</v>
      </c>
      <c r="G13" s="25">
        <f>男子!N16</f>
        <v>0</v>
      </c>
      <c r="H13" s="35">
        <f>男子!O16</f>
        <v>0</v>
      </c>
      <c r="I13" s="9" t="str">
        <f t="shared" si="0"/>
        <v/>
      </c>
      <c r="J13" s="9" t="str">
        <f t="shared" si="1"/>
        <v/>
      </c>
      <c r="K13" s="9" t="str">
        <f t="shared" si="2"/>
        <v/>
      </c>
      <c r="L13" s="9" t="str">
        <f t="shared" si="3"/>
        <v/>
      </c>
      <c r="M13" s="9" t="str">
        <f t="shared" si="4"/>
        <v/>
      </c>
      <c r="N13" s="9" t="str">
        <f t="shared" si="5"/>
        <v/>
      </c>
      <c r="O13" s="9" t="str">
        <f t="shared" si="6"/>
        <v/>
      </c>
      <c r="P13" s="9" t="str">
        <f t="shared" si="7"/>
        <v/>
      </c>
      <c r="Q13" s="16"/>
    </row>
    <row r="14" spans="1:27" ht="22.5" customHeight="1">
      <c r="A14" s="138" t="s">
        <v>51</v>
      </c>
      <c r="B14" s="138"/>
      <c r="C14" s="21">
        <f>男子!D17</f>
        <v>0</v>
      </c>
      <c r="D14" s="21">
        <f>+男子!J17</f>
        <v>0</v>
      </c>
      <c r="E14" s="21" t="str">
        <f>"("&amp;男子!$F$34&amp;")"</f>
        <v>()</v>
      </c>
      <c r="F14" s="25">
        <f>男子!M17</f>
        <v>0</v>
      </c>
      <c r="G14" s="25">
        <f>男子!N17</f>
        <v>0</v>
      </c>
      <c r="H14" s="35">
        <f>男子!O17</f>
        <v>0</v>
      </c>
      <c r="I14" s="9" t="str">
        <f t="shared" si="0"/>
        <v/>
      </c>
      <c r="J14" s="9" t="str">
        <f t="shared" si="1"/>
        <v/>
      </c>
      <c r="K14" s="9" t="str">
        <f t="shared" si="2"/>
        <v/>
      </c>
      <c r="L14" s="9" t="str">
        <f t="shared" si="3"/>
        <v/>
      </c>
      <c r="M14" s="9" t="str">
        <f t="shared" si="4"/>
        <v/>
      </c>
      <c r="N14" s="9" t="str">
        <f t="shared" si="5"/>
        <v/>
      </c>
      <c r="O14" s="9" t="str">
        <f t="shared" si="6"/>
        <v/>
      </c>
      <c r="P14" s="9" t="str">
        <f t="shared" si="7"/>
        <v/>
      </c>
      <c r="Q14" s="16"/>
    </row>
    <row r="15" spans="1:27" ht="22.5" customHeight="1">
      <c r="A15" s="138" t="s">
        <v>52</v>
      </c>
      <c r="B15" s="138"/>
      <c r="C15" s="21">
        <f>男子!D18</f>
        <v>0</v>
      </c>
      <c r="D15" s="21">
        <f>+男子!J18</f>
        <v>0</v>
      </c>
      <c r="E15" s="21" t="str">
        <f>"("&amp;男子!$F$34&amp;")"</f>
        <v>()</v>
      </c>
      <c r="F15" s="25">
        <f>男子!M18</f>
        <v>0</v>
      </c>
      <c r="G15" s="25">
        <f>男子!N18</f>
        <v>0</v>
      </c>
      <c r="H15" s="35">
        <f>男子!O18</f>
        <v>0</v>
      </c>
      <c r="I15" s="9" t="str">
        <f t="shared" si="0"/>
        <v/>
      </c>
      <c r="J15" s="9" t="str">
        <f t="shared" si="1"/>
        <v/>
      </c>
      <c r="K15" s="9" t="str">
        <f t="shared" si="2"/>
        <v/>
      </c>
      <c r="L15" s="9" t="str">
        <f t="shared" si="3"/>
        <v/>
      </c>
      <c r="M15" s="9" t="str">
        <f t="shared" si="4"/>
        <v/>
      </c>
      <c r="N15" s="9" t="str">
        <f t="shared" si="5"/>
        <v/>
      </c>
      <c r="O15" s="9" t="str">
        <f t="shared" si="6"/>
        <v/>
      </c>
      <c r="P15" s="9" t="str">
        <f t="shared" si="7"/>
        <v/>
      </c>
      <c r="Q15" s="16"/>
    </row>
    <row r="16" spans="1:27" ht="22.5" customHeight="1">
      <c r="A16" s="138" t="s">
        <v>53</v>
      </c>
      <c r="B16" s="138"/>
      <c r="C16" s="21">
        <f>男子!D19</f>
        <v>0</v>
      </c>
      <c r="D16" s="21">
        <f>+男子!J19</f>
        <v>0</v>
      </c>
      <c r="E16" s="21" t="str">
        <f>"("&amp;男子!$F$34&amp;")"</f>
        <v>()</v>
      </c>
      <c r="F16" s="25">
        <f>男子!M19</f>
        <v>0</v>
      </c>
      <c r="G16" s="25">
        <f>男子!N19</f>
        <v>0</v>
      </c>
      <c r="H16" s="35">
        <f>男子!O19</f>
        <v>0</v>
      </c>
      <c r="I16" s="9" t="str">
        <f t="shared" si="0"/>
        <v/>
      </c>
      <c r="J16" s="9" t="str">
        <f t="shared" si="1"/>
        <v/>
      </c>
      <c r="K16" s="9" t="str">
        <f t="shared" si="2"/>
        <v/>
      </c>
      <c r="L16" s="9" t="str">
        <f t="shared" si="3"/>
        <v/>
      </c>
      <c r="M16" s="9" t="str">
        <f t="shared" si="4"/>
        <v/>
      </c>
      <c r="N16" s="9" t="str">
        <f t="shared" si="5"/>
        <v/>
      </c>
      <c r="O16" s="9" t="str">
        <f t="shared" si="6"/>
        <v/>
      </c>
      <c r="P16" s="9" t="str">
        <f t="shared" si="7"/>
        <v/>
      </c>
      <c r="Q16" s="16"/>
    </row>
    <row r="17" spans="1:26" ht="22.5" customHeight="1">
      <c r="A17" s="138" t="s">
        <v>54</v>
      </c>
      <c r="B17" s="138"/>
      <c r="C17" s="21">
        <f>男子!D20</f>
        <v>0</v>
      </c>
      <c r="D17" s="21">
        <f>+男子!J20</f>
        <v>0</v>
      </c>
      <c r="E17" s="21" t="str">
        <f>"("&amp;男子!$F$34&amp;")"</f>
        <v>()</v>
      </c>
      <c r="F17" s="25">
        <f>男子!M20</f>
        <v>0</v>
      </c>
      <c r="G17" s="25">
        <f>男子!N20</f>
        <v>0</v>
      </c>
      <c r="H17" s="35">
        <f>男子!O20</f>
        <v>0</v>
      </c>
      <c r="I17" s="9" t="str">
        <f t="shared" si="0"/>
        <v/>
      </c>
      <c r="J17" s="9" t="str">
        <f t="shared" si="1"/>
        <v/>
      </c>
      <c r="K17" s="9" t="str">
        <f t="shared" si="2"/>
        <v/>
      </c>
      <c r="L17" s="9" t="str">
        <f t="shared" si="3"/>
        <v/>
      </c>
      <c r="M17" s="9" t="str">
        <f t="shared" si="4"/>
        <v/>
      </c>
      <c r="N17" s="9" t="str">
        <f t="shared" si="5"/>
        <v/>
      </c>
      <c r="O17" s="9" t="str">
        <f t="shared" si="6"/>
        <v/>
      </c>
      <c r="P17" s="9" t="str">
        <f t="shared" si="7"/>
        <v/>
      </c>
      <c r="Q17" s="16"/>
    </row>
    <row r="18" spans="1:26" ht="22.5" customHeight="1">
      <c r="A18" s="138" t="s">
        <v>55</v>
      </c>
      <c r="B18" s="138"/>
      <c r="C18" s="21">
        <f>男子!D21</f>
        <v>0</v>
      </c>
      <c r="D18" s="21">
        <f>+男子!J21</f>
        <v>0</v>
      </c>
      <c r="E18" s="21" t="str">
        <f>"("&amp;男子!$F$34&amp;")"</f>
        <v>()</v>
      </c>
      <c r="F18" s="25">
        <f>男子!M21</f>
        <v>0</v>
      </c>
      <c r="G18" s="25">
        <f>男子!N21</f>
        <v>0</v>
      </c>
      <c r="H18" s="35">
        <f>男子!O21</f>
        <v>0</v>
      </c>
      <c r="I18" s="9" t="str">
        <f t="shared" si="0"/>
        <v/>
      </c>
      <c r="J18" s="9" t="str">
        <f t="shared" si="1"/>
        <v/>
      </c>
      <c r="K18" s="9" t="str">
        <f t="shared" si="2"/>
        <v/>
      </c>
      <c r="L18" s="9" t="str">
        <f t="shared" si="3"/>
        <v/>
      </c>
      <c r="M18" s="9" t="str">
        <f t="shared" si="4"/>
        <v/>
      </c>
      <c r="N18" s="9" t="str">
        <f t="shared" si="5"/>
        <v/>
      </c>
      <c r="O18" s="9" t="str">
        <f t="shared" si="6"/>
        <v/>
      </c>
      <c r="P18" s="9" t="str">
        <f t="shared" si="7"/>
        <v/>
      </c>
      <c r="Q18" s="16"/>
    </row>
    <row r="19" spans="1:26" ht="22.5" customHeight="1">
      <c r="A19" s="138" t="s">
        <v>56</v>
      </c>
      <c r="B19" s="138"/>
      <c r="C19" s="21">
        <f>男子!D22</f>
        <v>0</v>
      </c>
      <c r="D19" s="21">
        <f>+男子!J22</f>
        <v>0</v>
      </c>
      <c r="E19" s="21" t="str">
        <f>"("&amp;男子!$F$34&amp;")"</f>
        <v>()</v>
      </c>
      <c r="F19" s="25">
        <f>男子!M22</f>
        <v>0</v>
      </c>
      <c r="G19" s="25">
        <f>男子!N22</f>
        <v>0</v>
      </c>
      <c r="H19" s="35">
        <f>男子!O22</f>
        <v>0</v>
      </c>
      <c r="I19" s="9" t="str">
        <f t="shared" si="0"/>
        <v/>
      </c>
      <c r="J19" s="9" t="str">
        <f t="shared" si="1"/>
        <v/>
      </c>
      <c r="K19" s="9" t="str">
        <f t="shared" si="2"/>
        <v/>
      </c>
      <c r="L19" s="9" t="str">
        <f t="shared" si="3"/>
        <v/>
      </c>
      <c r="M19" s="9" t="str">
        <f t="shared" si="4"/>
        <v/>
      </c>
      <c r="N19" s="9" t="str">
        <f t="shared" si="5"/>
        <v/>
      </c>
      <c r="O19" s="9" t="str">
        <f t="shared" si="6"/>
        <v/>
      </c>
      <c r="P19" s="9" t="str">
        <f t="shared" si="7"/>
        <v/>
      </c>
      <c r="Q19" s="16"/>
    </row>
    <row r="20" spans="1:26" ht="22.5" customHeight="1">
      <c r="A20" s="138" t="s">
        <v>57</v>
      </c>
      <c r="B20" s="138"/>
      <c r="C20" s="21">
        <f>男子!D23</f>
        <v>0</v>
      </c>
      <c r="D20" s="21">
        <f>+男子!J23</f>
        <v>0</v>
      </c>
      <c r="E20" s="21" t="str">
        <f>"("&amp;男子!$F$34&amp;")"</f>
        <v>()</v>
      </c>
      <c r="F20" s="25">
        <f>男子!M23</f>
        <v>0</v>
      </c>
      <c r="G20" s="25">
        <f>男子!N23</f>
        <v>0</v>
      </c>
      <c r="H20" s="35">
        <f>男子!O23</f>
        <v>0</v>
      </c>
      <c r="I20" s="9" t="str">
        <f t="shared" si="0"/>
        <v/>
      </c>
      <c r="J20" s="9" t="str">
        <f t="shared" si="1"/>
        <v/>
      </c>
      <c r="K20" s="9" t="str">
        <f t="shared" si="2"/>
        <v/>
      </c>
      <c r="L20" s="9" t="str">
        <f t="shared" si="3"/>
        <v/>
      </c>
      <c r="M20" s="9" t="str">
        <f t="shared" si="4"/>
        <v/>
      </c>
      <c r="N20" s="9" t="str">
        <f t="shared" si="5"/>
        <v/>
      </c>
      <c r="O20" s="9" t="str">
        <f t="shared" si="6"/>
        <v/>
      </c>
      <c r="P20" s="9" t="str">
        <f t="shared" si="7"/>
        <v/>
      </c>
      <c r="Q20" s="16"/>
    </row>
    <row r="21" spans="1:26" ht="22.5" customHeight="1">
      <c r="A21" s="138" t="s">
        <v>58</v>
      </c>
      <c r="B21" s="138"/>
      <c r="C21" s="21">
        <f>男子!D24</f>
        <v>0</v>
      </c>
      <c r="D21" s="21">
        <f>+男子!J24</f>
        <v>0</v>
      </c>
      <c r="E21" s="21" t="str">
        <f>"("&amp;男子!$F$34&amp;")"</f>
        <v>()</v>
      </c>
      <c r="F21" s="25">
        <f>男子!M24</f>
        <v>0</v>
      </c>
      <c r="G21" s="25">
        <f>男子!N24</f>
        <v>0</v>
      </c>
      <c r="H21" s="35">
        <f>男子!O24</f>
        <v>0</v>
      </c>
      <c r="I21" s="9" t="str">
        <f t="shared" si="0"/>
        <v/>
      </c>
      <c r="J21" s="9" t="str">
        <f t="shared" si="1"/>
        <v/>
      </c>
      <c r="K21" s="9" t="str">
        <f t="shared" si="2"/>
        <v/>
      </c>
      <c r="L21" s="9" t="str">
        <f t="shared" si="3"/>
        <v/>
      </c>
      <c r="M21" s="9" t="str">
        <f t="shared" si="4"/>
        <v/>
      </c>
      <c r="N21" s="9" t="str">
        <f t="shared" si="5"/>
        <v/>
      </c>
      <c r="O21" s="9" t="str">
        <f t="shared" si="6"/>
        <v/>
      </c>
      <c r="P21" s="9" t="str">
        <f t="shared" si="7"/>
        <v/>
      </c>
      <c r="Q21" s="16"/>
    </row>
    <row r="22" spans="1:26" ht="22.5" customHeight="1">
      <c r="A22" s="138" t="s">
        <v>59</v>
      </c>
      <c r="B22" s="138"/>
      <c r="C22" s="21">
        <f>男子!D25</f>
        <v>0</v>
      </c>
      <c r="D22" s="21">
        <f>+男子!J25</f>
        <v>0</v>
      </c>
      <c r="E22" s="21" t="str">
        <f>"("&amp;男子!$F$34&amp;")"</f>
        <v>()</v>
      </c>
      <c r="F22" s="25">
        <f>男子!M25</f>
        <v>0</v>
      </c>
      <c r="G22" s="25">
        <f>男子!N25</f>
        <v>0</v>
      </c>
      <c r="H22" s="35">
        <f>男子!O25</f>
        <v>0</v>
      </c>
      <c r="I22" s="9" t="str">
        <f t="shared" si="0"/>
        <v/>
      </c>
      <c r="J22" s="9" t="str">
        <f t="shared" si="1"/>
        <v/>
      </c>
      <c r="K22" s="9" t="str">
        <f t="shared" si="2"/>
        <v/>
      </c>
      <c r="L22" s="9" t="str">
        <f t="shared" si="3"/>
        <v/>
      </c>
      <c r="M22" s="9" t="str">
        <f t="shared" si="4"/>
        <v/>
      </c>
      <c r="N22" s="9" t="str">
        <f t="shared" si="5"/>
        <v/>
      </c>
      <c r="O22" s="9" t="str">
        <f t="shared" si="6"/>
        <v/>
      </c>
      <c r="P22" s="9" t="str">
        <f t="shared" si="7"/>
        <v/>
      </c>
      <c r="Q22" s="16"/>
    </row>
    <row r="23" spans="1:26" ht="22.5" customHeight="1">
      <c r="A23" s="138" t="s">
        <v>60</v>
      </c>
      <c r="B23" s="138"/>
      <c r="C23" s="21">
        <f>男子!D26</f>
        <v>0</v>
      </c>
      <c r="D23" s="21">
        <f>+男子!J26</f>
        <v>0</v>
      </c>
      <c r="E23" s="21" t="str">
        <f>"("&amp;男子!$F$34&amp;")"</f>
        <v>()</v>
      </c>
      <c r="F23" s="25">
        <f>男子!M26</f>
        <v>0</v>
      </c>
      <c r="G23" s="25">
        <f>男子!N26</f>
        <v>0</v>
      </c>
      <c r="H23" s="35">
        <f>男子!O26</f>
        <v>0</v>
      </c>
      <c r="I23" s="9" t="str">
        <f t="shared" si="0"/>
        <v/>
      </c>
      <c r="J23" s="9" t="str">
        <f t="shared" si="1"/>
        <v/>
      </c>
      <c r="K23" s="9" t="str">
        <f t="shared" si="2"/>
        <v/>
      </c>
      <c r="L23" s="9" t="str">
        <f t="shared" si="3"/>
        <v/>
      </c>
      <c r="M23" s="9" t="str">
        <f t="shared" si="4"/>
        <v/>
      </c>
      <c r="N23" s="9" t="str">
        <f t="shared" si="5"/>
        <v/>
      </c>
      <c r="O23" s="9" t="str">
        <f t="shared" si="6"/>
        <v/>
      </c>
      <c r="P23" s="9" t="str">
        <f t="shared" si="7"/>
        <v/>
      </c>
      <c r="Q23" s="16"/>
    </row>
    <row r="24" spans="1:26" ht="16.5" customHeight="1">
      <c r="A24" s="14"/>
      <c r="B24" s="14"/>
      <c r="C24" s="14"/>
      <c r="D24" s="21"/>
      <c r="E24" s="14"/>
      <c r="F24" s="14"/>
      <c r="G24" s="14"/>
      <c r="H24" s="14" t="s">
        <v>86</v>
      </c>
      <c r="I24" s="14">
        <f>+COUNTIF(I4:I23,"○")</f>
        <v>0</v>
      </c>
      <c r="J24" s="14">
        <f t="shared" ref="J24:P24" si="8">+COUNTIF(J4:J23,"○")</f>
        <v>0</v>
      </c>
      <c r="K24" s="14">
        <f t="shared" si="8"/>
        <v>0</v>
      </c>
      <c r="L24" s="14">
        <f t="shared" si="8"/>
        <v>0</v>
      </c>
      <c r="M24" s="14">
        <f t="shared" si="8"/>
        <v>0</v>
      </c>
      <c r="N24" s="14">
        <f t="shared" si="8"/>
        <v>0</v>
      </c>
      <c r="O24" s="14">
        <f t="shared" si="8"/>
        <v>0</v>
      </c>
      <c r="P24" s="14">
        <f t="shared" si="8"/>
        <v>0</v>
      </c>
      <c r="Q24" s="1"/>
      <c r="R24" s="1"/>
      <c r="S24" s="1"/>
      <c r="T24" s="1"/>
      <c r="U24" s="1"/>
      <c r="V24" s="1"/>
      <c r="W24" s="1"/>
      <c r="X24" s="1"/>
      <c r="Y24" s="1"/>
      <c r="Z24" s="1"/>
    </row>
  </sheetData>
  <sheetProtection sheet="1" objects="1" scenarios="1"/>
  <autoFilter ref="C3:Q23" xr:uid="{00000000-0009-0000-0000-000006000000}"/>
  <mergeCells count="21">
    <mergeCell ref="A3:B3"/>
    <mergeCell ref="A23:B23"/>
    <mergeCell ref="A21:B21"/>
    <mergeCell ref="A22:B22"/>
    <mergeCell ref="A19:B19"/>
    <mergeCell ref="A16:B16"/>
    <mergeCell ref="A17:B17"/>
    <mergeCell ref="A18:B18"/>
    <mergeCell ref="A20:B20"/>
    <mergeCell ref="A15:B15"/>
    <mergeCell ref="A6:B6"/>
    <mergeCell ref="A7:B7"/>
    <mergeCell ref="A8:B8"/>
    <mergeCell ref="A9:B9"/>
    <mergeCell ref="A10:B10"/>
    <mergeCell ref="A11:B11"/>
    <mergeCell ref="A12:B12"/>
    <mergeCell ref="A13:B13"/>
    <mergeCell ref="A14:B14"/>
    <mergeCell ref="A5:B5"/>
    <mergeCell ref="A4:B4"/>
  </mergeCells>
  <phoneticPr fontId="19"/>
  <dataValidations count="1">
    <dataValidation type="list" allowBlank="1" showInputMessage="1" showErrorMessage="1" sqref="Q4:Q23" xr:uid="{00000000-0002-0000-0600-000000000000}">
      <formula1>"否"</formula1>
    </dataValidation>
  </dataValidations>
  <pageMargins left="0.51181102362204722" right="0.51181102362204722" top="0.55118110236220474" bottom="0.55118110236220474" header="0.31496062992125984" footer="0.3149606299212598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24"/>
  <sheetViews>
    <sheetView workbookViewId="0">
      <selection activeCell="H4" sqref="H4"/>
    </sheetView>
  </sheetViews>
  <sheetFormatPr defaultColWidth="3.21875" defaultRowHeight="16.5" customHeight="1"/>
  <cols>
    <col min="1" max="2" width="3.44140625" customWidth="1"/>
    <col min="3" max="4" width="14.33203125" customWidth="1"/>
    <col min="5" max="5" width="7.77734375" customWidth="1"/>
    <col min="6" max="7" width="3.44140625" customWidth="1"/>
    <col min="8" max="8" width="5.77734375" customWidth="1"/>
    <col min="9" max="24" width="3.44140625" customWidth="1"/>
  </cols>
  <sheetData>
    <row r="1" spans="1:26" ht="16.5" customHeight="1">
      <c r="A1" s="23"/>
      <c r="B1" s="23"/>
      <c r="C1" s="23"/>
      <c r="D1" s="23"/>
      <c r="E1" s="23"/>
      <c r="F1" s="23"/>
      <c r="G1" s="23"/>
      <c r="H1" s="23"/>
      <c r="I1" s="23"/>
      <c r="J1" s="23"/>
      <c r="K1" s="23"/>
      <c r="L1" s="23"/>
      <c r="M1" s="23"/>
      <c r="N1" s="23"/>
      <c r="O1" s="23"/>
      <c r="P1" s="23"/>
      <c r="Q1" s="23"/>
      <c r="R1" s="23"/>
      <c r="S1" s="23"/>
      <c r="T1" s="23"/>
      <c r="U1" s="23"/>
      <c r="V1" s="23"/>
      <c r="W1" s="23"/>
      <c r="X1" s="23"/>
      <c r="Y1" s="3"/>
      <c r="Z1" s="3"/>
    </row>
    <row r="2" spans="1:26" ht="16.5" customHeight="1">
      <c r="B2" s="23"/>
      <c r="C2" s="23" t="s">
        <v>88</v>
      </c>
      <c r="D2" s="23"/>
      <c r="E2" s="23"/>
      <c r="F2" s="23"/>
      <c r="G2" s="23"/>
      <c r="H2" s="23"/>
      <c r="I2" s="23"/>
      <c r="J2" s="23"/>
      <c r="K2" s="23"/>
      <c r="L2" s="23"/>
      <c r="M2" s="23"/>
      <c r="N2" s="23"/>
      <c r="O2" s="23"/>
      <c r="P2" s="23"/>
      <c r="Q2" s="23"/>
      <c r="R2" s="23"/>
      <c r="S2" s="23"/>
      <c r="T2" s="23"/>
      <c r="U2" s="23"/>
      <c r="V2" s="23"/>
      <c r="W2" s="23"/>
      <c r="X2" s="23"/>
      <c r="Y2" s="3"/>
      <c r="Z2" s="3"/>
    </row>
    <row r="3" spans="1:26" ht="14.25" customHeight="1">
      <c r="A3" s="113" t="s">
        <v>20</v>
      </c>
      <c r="B3" s="114"/>
      <c r="C3" s="26" t="s">
        <v>24</v>
      </c>
      <c r="D3" s="26" t="s">
        <v>102</v>
      </c>
      <c r="E3" s="26" t="s">
        <v>65</v>
      </c>
      <c r="F3" s="7" t="s">
        <v>0</v>
      </c>
      <c r="G3" s="7" t="s">
        <v>1</v>
      </c>
      <c r="H3" s="31" t="s">
        <v>2</v>
      </c>
      <c r="I3" s="7">
        <v>40</v>
      </c>
      <c r="J3" s="7">
        <v>44</v>
      </c>
      <c r="K3" s="7">
        <v>48</v>
      </c>
      <c r="L3" s="7">
        <v>52</v>
      </c>
      <c r="M3" s="7">
        <v>57</v>
      </c>
      <c r="N3" s="7">
        <v>63</v>
      </c>
      <c r="O3" s="7">
        <v>70</v>
      </c>
      <c r="P3" s="24" t="s">
        <v>75</v>
      </c>
      <c r="Q3" s="27" t="s">
        <v>3</v>
      </c>
    </row>
    <row r="4" spans="1:26" ht="22.5" customHeight="1">
      <c r="A4" s="93" t="s">
        <v>6</v>
      </c>
      <c r="B4" s="93"/>
      <c r="C4" s="22">
        <f>女子!D7</f>
        <v>0</v>
      </c>
      <c r="D4" s="22">
        <f>+女子!J7</f>
        <v>0</v>
      </c>
      <c r="E4" s="22" t="str">
        <f>"("&amp;女子!$F$32&amp;")"</f>
        <v>()</v>
      </c>
      <c r="F4" s="25">
        <f>女子!M7</f>
        <v>0</v>
      </c>
      <c r="G4" s="25">
        <f>女子!N7</f>
        <v>0</v>
      </c>
      <c r="H4" s="36">
        <f>女子!O7</f>
        <v>0</v>
      </c>
      <c r="I4" s="19" t="str">
        <f t="shared" ref="I4:I20" si="0">IF(AND(H4&lt;=40,H4&gt;0),"○","")</f>
        <v/>
      </c>
      <c r="J4" s="19" t="str">
        <f t="shared" ref="J4:J20" si="1">IF(AND(H4&lt;=44,H4&gt;40),"○","")</f>
        <v/>
      </c>
      <c r="K4" s="19" t="str">
        <f t="shared" ref="K4:K20" si="2">IF(AND(H4&lt;=48,H4&gt;44),"○","")</f>
        <v/>
      </c>
      <c r="L4" s="19" t="str">
        <f t="shared" ref="L4:L20" si="3">IF(AND(H4&lt;=52,H4&gt;48),"○","")</f>
        <v/>
      </c>
      <c r="M4" s="19" t="str">
        <f t="shared" ref="M4:M20" si="4">IF(AND(H4&lt;=57,H4&gt;52),"○","")</f>
        <v/>
      </c>
      <c r="N4" s="19" t="str">
        <f t="shared" ref="N4:N20" si="5">IF(AND(H4&lt;=63,H4&gt;57),"○","")</f>
        <v/>
      </c>
      <c r="O4" s="19" t="str">
        <f t="shared" ref="O4:O20" si="6">IF(AND(H4&lt;=70,H4&gt;63),"○","")</f>
        <v/>
      </c>
      <c r="P4" s="19" t="str">
        <f t="shared" ref="P4:P20" si="7">IF(H4&gt;70,"○","")</f>
        <v/>
      </c>
      <c r="Q4" s="20"/>
    </row>
    <row r="5" spans="1:26" ht="22.5" customHeight="1">
      <c r="A5" s="93" t="s">
        <v>7</v>
      </c>
      <c r="B5" s="93"/>
      <c r="C5" s="22">
        <f>女子!D8</f>
        <v>0</v>
      </c>
      <c r="D5" s="22">
        <f>+女子!J8</f>
        <v>0</v>
      </c>
      <c r="E5" s="22" t="str">
        <f>"("&amp;女子!$F$32&amp;")"</f>
        <v>()</v>
      </c>
      <c r="F5" s="25">
        <f>女子!M8</f>
        <v>0</v>
      </c>
      <c r="G5" s="25">
        <f>女子!N8</f>
        <v>0</v>
      </c>
      <c r="H5" s="36">
        <f>女子!O8</f>
        <v>0</v>
      </c>
      <c r="I5" s="19" t="str">
        <f t="shared" si="0"/>
        <v/>
      </c>
      <c r="J5" s="19" t="str">
        <f t="shared" si="1"/>
        <v/>
      </c>
      <c r="K5" s="19" t="str">
        <f t="shared" si="2"/>
        <v/>
      </c>
      <c r="L5" s="19" t="str">
        <f t="shared" si="3"/>
        <v/>
      </c>
      <c r="M5" s="19" t="str">
        <f t="shared" si="4"/>
        <v/>
      </c>
      <c r="N5" s="19" t="str">
        <f t="shared" si="5"/>
        <v/>
      </c>
      <c r="O5" s="19" t="str">
        <f t="shared" si="6"/>
        <v/>
      </c>
      <c r="P5" s="19" t="str">
        <f t="shared" si="7"/>
        <v/>
      </c>
      <c r="Q5" s="20"/>
    </row>
    <row r="6" spans="1:26" ht="22.5" customHeight="1">
      <c r="A6" s="93" t="s">
        <v>9</v>
      </c>
      <c r="B6" s="93"/>
      <c r="C6" s="22">
        <f>女子!D9</f>
        <v>0</v>
      </c>
      <c r="D6" s="22">
        <f>+女子!J9</f>
        <v>0</v>
      </c>
      <c r="E6" s="22" t="str">
        <f>"("&amp;女子!$F$32&amp;")"</f>
        <v>()</v>
      </c>
      <c r="F6" s="25">
        <f>女子!M9</f>
        <v>0</v>
      </c>
      <c r="G6" s="25">
        <f>女子!N9</f>
        <v>0</v>
      </c>
      <c r="H6" s="36">
        <f>女子!O9</f>
        <v>0</v>
      </c>
      <c r="I6" s="19" t="str">
        <f t="shared" si="0"/>
        <v/>
      </c>
      <c r="J6" s="19" t="str">
        <f t="shared" si="1"/>
        <v/>
      </c>
      <c r="K6" s="19" t="str">
        <f t="shared" si="2"/>
        <v/>
      </c>
      <c r="L6" s="19" t="str">
        <f t="shared" si="3"/>
        <v/>
      </c>
      <c r="M6" s="19" t="str">
        <f t="shared" si="4"/>
        <v/>
      </c>
      <c r="N6" s="19" t="str">
        <f t="shared" si="5"/>
        <v/>
      </c>
      <c r="O6" s="19" t="str">
        <f t="shared" si="6"/>
        <v/>
      </c>
      <c r="P6" s="19" t="str">
        <f t="shared" si="7"/>
        <v/>
      </c>
      <c r="Q6" s="20"/>
    </row>
    <row r="7" spans="1:26" ht="22.5" customHeight="1">
      <c r="A7" s="93" t="s">
        <v>40</v>
      </c>
      <c r="B7" s="93"/>
      <c r="C7" s="22">
        <f>女子!D10</f>
        <v>0</v>
      </c>
      <c r="D7" s="22">
        <f>+女子!J10</f>
        <v>0</v>
      </c>
      <c r="E7" s="22" t="str">
        <f>"("&amp;女子!$F$32&amp;")"</f>
        <v>()</v>
      </c>
      <c r="F7" s="25">
        <f>女子!M10</f>
        <v>0</v>
      </c>
      <c r="G7" s="25">
        <f>女子!N10</f>
        <v>0</v>
      </c>
      <c r="H7" s="36">
        <f>女子!O10</f>
        <v>0</v>
      </c>
      <c r="I7" s="19" t="str">
        <f t="shared" si="0"/>
        <v/>
      </c>
      <c r="J7" s="19" t="str">
        <f t="shared" si="1"/>
        <v/>
      </c>
      <c r="K7" s="19" t="str">
        <f t="shared" si="2"/>
        <v/>
      </c>
      <c r="L7" s="19" t="str">
        <f t="shared" si="3"/>
        <v/>
      </c>
      <c r="M7" s="19" t="str">
        <f t="shared" si="4"/>
        <v/>
      </c>
      <c r="N7" s="19" t="str">
        <f t="shared" si="5"/>
        <v/>
      </c>
      <c r="O7" s="19" t="str">
        <f t="shared" si="6"/>
        <v/>
      </c>
      <c r="P7" s="19" t="str">
        <f t="shared" si="7"/>
        <v/>
      </c>
      <c r="Q7" s="20"/>
    </row>
    <row r="8" spans="1:26" ht="22.5" customHeight="1">
      <c r="A8" s="136" t="s">
        <v>39</v>
      </c>
      <c r="B8" s="136"/>
      <c r="C8" s="22">
        <f>女子!D11</f>
        <v>0</v>
      </c>
      <c r="D8" s="22">
        <f>+女子!J11</f>
        <v>0</v>
      </c>
      <c r="E8" s="22" t="str">
        <f>"("&amp;女子!$F$32&amp;")"</f>
        <v>()</v>
      </c>
      <c r="F8" s="25">
        <f>女子!M11</f>
        <v>0</v>
      </c>
      <c r="G8" s="25">
        <f>女子!N11</f>
        <v>0</v>
      </c>
      <c r="H8" s="36">
        <f>女子!O11</f>
        <v>0</v>
      </c>
      <c r="I8" s="19" t="str">
        <f t="shared" si="0"/>
        <v/>
      </c>
      <c r="J8" s="19" t="str">
        <f t="shared" si="1"/>
        <v/>
      </c>
      <c r="K8" s="19" t="str">
        <f t="shared" si="2"/>
        <v/>
      </c>
      <c r="L8" s="19" t="str">
        <f t="shared" si="3"/>
        <v/>
      </c>
      <c r="M8" s="19" t="str">
        <f t="shared" si="4"/>
        <v/>
      </c>
      <c r="N8" s="19" t="str">
        <f t="shared" si="5"/>
        <v/>
      </c>
      <c r="O8" s="19" t="str">
        <f t="shared" si="6"/>
        <v/>
      </c>
      <c r="P8" s="19" t="str">
        <f t="shared" si="7"/>
        <v/>
      </c>
      <c r="Q8" s="20"/>
    </row>
    <row r="9" spans="1:26" ht="22.5" customHeight="1">
      <c r="A9" s="139" t="s">
        <v>48</v>
      </c>
      <c r="B9" s="139"/>
      <c r="C9" s="22">
        <f>女子!D12</f>
        <v>0</v>
      </c>
      <c r="D9" s="22">
        <f>+女子!J12</f>
        <v>0</v>
      </c>
      <c r="E9" s="22" t="str">
        <f>"("&amp;女子!$F$32&amp;")"</f>
        <v>()</v>
      </c>
      <c r="F9" s="25">
        <f>女子!M12</f>
        <v>0</v>
      </c>
      <c r="G9" s="25">
        <f>女子!N12</f>
        <v>0</v>
      </c>
      <c r="H9" s="36">
        <f>女子!O12</f>
        <v>0</v>
      </c>
      <c r="I9" s="19" t="str">
        <f t="shared" si="0"/>
        <v/>
      </c>
      <c r="J9" s="19" t="str">
        <f t="shared" si="1"/>
        <v/>
      </c>
      <c r="K9" s="19" t="str">
        <f t="shared" si="2"/>
        <v/>
      </c>
      <c r="L9" s="19" t="str">
        <f t="shared" si="3"/>
        <v/>
      </c>
      <c r="M9" s="19" t="str">
        <f t="shared" si="4"/>
        <v/>
      </c>
      <c r="N9" s="19" t="str">
        <f t="shared" si="5"/>
        <v/>
      </c>
      <c r="O9" s="19" t="str">
        <f t="shared" si="6"/>
        <v/>
      </c>
      <c r="P9" s="19" t="str">
        <f t="shared" si="7"/>
        <v/>
      </c>
      <c r="Q9" s="16"/>
    </row>
    <row r="10" spans="1:26" ht="22.5" customHeight="1">
      <c r="A10" s="138" t="s">
        <v>49</v>
      </c>
      <c r="B10" s="138"/>
      <c r="C10" s="22">
        <f>女子!D13</f>
        <v>0</v>
      </c>
      <c r="D10" s="22">
        <f>+女子!J13</f>
        <v>0</v>
      </c>
      <c r="E10" s="22" t="str">
        <f>"("&amp;女子!$F$32&amp;")"</f>
        <v>()</v>
      </c>
      <c r="F10" s="25">
        <f>女子!M13</f>
        <v>0</v>
      </c>
      <c r="G10" s="25">
        <f>女子!N13</f>
        <v>0</v>
      </c>
      <c r="H10" s="36">
        <f>女子!O13</f>
        <v>0</v>
      </c>
      <c r="I10" s="19" t="str">
        <f t="shared" si="0"/>
        <v/>
      </c>
      <c r="J10" s="19" t="str">
        <f t="shared" si="1"/>
        <v/>
      </c>
      <c r="K10" s="19" t="str">
        <f t="shared" si="2"/>
        <v/>
      </c>
      <c r="L10" s="19" t="str">
        <f t="shared" si="3"/>
        <v/>
      </c>
      <c r="M10" s="19" t="str">
        <f t="shared" si="4"/>
        <v/>
      </c>
      <c r="N10" s="19" t="str">
        <f t="shared" si="5"/>
        <v/>
      </c>
      <c r="O10" s="19" t="str">
        <f t="shared" si="6"/>
        <v/>
      </c>
      <c r="P10" s="19" t="str">
        <f t="shared" si="7"/>
        <v/>
      </c>
      <c r="Q10" s="16"/>
    </row>
    <row r="11" spans="1:26" ht="22.5" customHeight="1">
      <c r="A11" s="138" t="s">
        <v>50</v>
      </c>
      <c r="B11" s="138"/>
      <c r="C11" s="22">
        <f>女子!D14</f>
        <v>0</v>
      </c>
      <c r="D11" s="22">
        <f>+女子!J14</f>
        <v>0</v>
      </c>
      <c r="E11" s="22" t="str">
        <f>"("&amp;女子!$F$32&amp;")"</f>
        <v>()</v>
      </c>
      <c r="F11" s="25">
        <f>女子!M14</f>
        <v>0</v>
      </c>
      <c r="G11" s="25">
        <f>女子!N14</f>
        <v>0</v>
      </c>
      <c r="H11" s="36">
        <f>女子!O14</f>
        <v>0</v>
      </c>
      <c r="I11" s="19" t="str">
        <f t="shared" si="0"/>
        <v/>
      </c>
      <c r="J11" s="19" t="str">
        <f t="shared" si="1"/>
        <v/>
      </c>
      <c r="K11" s="19" t="str">
        <f t="shared" si="2"/>
        <v/>
      </c>
      <c r="L11" s="19" t="str">
        <f t="shared" si="3"/>
        <v/>
      </c>
      <c r="M11" s="19" t="str">
        <f t="shared" si="4"/>
        <v/>
      </c>
      <c r="N11" s="19" t="str">
        <f t="shared" si="5"/>
        <v/>
      </c>
      <c r="O11" s="19" t="str">
        <f t="shared" si="6"/>
        <v/>
      </c>
      <c r="P11" s="19" t="str">
        <f t="shared" si="7"/>
        <v/>
      </c>
      <c r="Q11" s="16"/>
    </row>
    <row r="12" spans="1:26" ht="22.5" customHeight="1">
      <c r="A12" s="138" t="s">
        <v>51</v>
      </c>
      <c r="B12" s="138"/>
      <c r="C12" s="22">
        <f>女子!D15</f>
        <v>0</v>
      </c>
      <c r="D12" s="22">
        <f>+女子!J15</f>
        <v>0</v>
      </c>
      <c r="E12" s="22" t="str">
        <f>"("&amp;女子!$F$32&amp;")"</f>
        <v>()</v>
      </c>
      <c r="F12" s="25">
        <f>女子!M15</f>
        <v>0</v>
      </c>
      <c r="G12" s="25">
        <f>女子!N15</f>
        <v>0</v>
      </c>
      <c r="H12" s="36">
        <f>女子!O15</f>
        <v>0</v>
      </c>
      <c r="I12" s="19" t="str">
        <f t="shared" si="0"/>
        <v/>
      </c>
      <c r="J12" s="19" t="str">
        <f t="shared" si="1"/>
        <v/>
      </c>
      <c r="K12" s="19" t="str">
        <f t="shared" si="2"/>
        <v/>
      </c>
      <c r="L12" s="19" t="str">
        <f t="shared" si="3"/>
        <v/>
      </c>
      <c r="M12" s="19" t="str">
        <f t="shared" si="4"/>
        <v/>
      </c>
      <c r="N12" s="19" t="str">
        <f t="shared" si="5"/>
        <v/>
      </c>
      <c r="O12" s="19" t="str">
        <f t="shared" si="6"/>
        <v/>
      </c>
      <c r="P12" s="19" t="str">
        <f t="shared" si="7"/>
        <v/>
      </c>
      <c r="Q12" s="16"/>
    </row>
    <row r="13" spans="1:26" ht="22.5" customHeight="1">
      <c r="A13" s="138" t="s">
        <v>52</v>
      </c>
      <c r="B13" s="138"/>
      <c r="C13" s="22">
        <f>女子!D16</f>
        <v>0</v>
      </c>
      <c r="D13" s="22">
        <f>+女子!J16</f>
        <v>0</v>
      </c>
      <c r="E13" s="22" t="str">
        <f>"("&amp;女子!$F$32&amp;")"</f>
        <v>()</v>
      </c>
      <c r="F13" s="25">
        <f>女子!M16</f>
        <v>0</v>
      </c>
      <c r="G13" s="25">
        <f>女子!N16</f>
        <v>0</v>
      </c>
      <c r="H13" s="36">
        <f>女子!O16</f>
        <v>0</v>
      </c>
      <c r="I13" s="19" t="str">
        <f t="shared" si="0"/>
        <v/>
      </c>
      <c r="J13" s="19" t="str">
        <f t="shared" si="1"/>
        <v/>
      </c>
      <c r="K13" s="19" t="str">
        <f t="shared" si="2"/>
        <v/>
      </c>
      <c r="L13" s="19" t="str">
        <f t="shared" si="3"/>
        <v/>
      </c>
      <c r="M13" s="19" t="str">
        <f t="shared" si="4"/>
        <v/>
      </c>
      <c r="N13" s="19" t="str">
        <f t="shared" si="5"/>
        <v/>
      </c>
      <c r="O13" s="19" t="str">
        <f t="shared" si="6"/>
        <v/>
      </c>
      <c r="P13" s="19" t="str">
        <f t="shared" si="7"/>
        <v/>
      </c>
      <c r="Q13" s="16"/>
    </row>
    <row r="14" spans="1:26" ht="22.5" customHeight="1">
      <c r="A14" s="138" t="s">
        <v>53</v>
      </c>
      <c r="B14" s="138"/>
      <c r="C14" s="22">
        <f>女子!D17</f>
        <v>0</v>
      </c>
      <c r="D14" s="22">
        <f>+女子!J17</f>
        <v>0</v>
      </c>
      <c r="E14" s="22" t="str">
        <f>"("&amp;女子!$F$32&amp;")"</f>
        <v>()</v>
      </c>
      <c r="F14" s="25">
        <f>女子!M17</f>
        <v>0</v>
      </c>
      <c r="G14" s="25">
        <f>女子!N17</f>
        <v>0</v>
      </c>
      <c r="H14" s="36">
        <f>女子!O17</f>
        <v>0</v>
      </c>
      <c r="I14" s="19" t="str">
        <f t="shared" si="0"/>
        <v/>
      </c>
      <c r="J14" s="19" t="str">
        <f t="shared" si="1"/>
        <v/>
      </c>
      <c r="K14" s="19" t="str">
        <f t="shared" si="2"/>
        <v/>
      </c>
      <c r="L14" s="19" t="str">
        <f t="shared" si="3"/>
        <v/>
      </c>
      <c r="M14" s="19" t="str">
        <f t="shared" si="4"/>
        <v/>
      </c>
      <c r="N14" s="19" t="str">
        <f t="shared" si="5"/>
        <v/>
      </c>
      <c r="O14" s="19" t="str">
        <f t="shared" si="6"/>
        <v/>
      </c>
      <c r="P14" s="19" t="str">
        <f t="shared" si="7"/>
        <v/>
      </c>
      <c r="Q14" s="16"/>
    </row>
    <row r="15" spans="1:26" ht="22.5" customHeight="1">
      <c r="A15" s="138" t="s">
        <v>54</v>
      </c>
      <c r="B15" s="138"/>
      <c r="C15" s="22">
        <f>女子!D18</f>
        <v>0</v>
      </c>
      <c r="D15" s="22">
        <f>+女子!J18</f>
        <v>0</v>
      </c>
      <c r="E15" s="22" t="str">
        <f>"("&amp;女子!$F$32&amp;")"</f>
        <v>()</v>
      </c>
      <c r="F15" s="25">
        <f>女子!M18</f>
        <v>0</v>
      </c>
      <c r="G15" s="25">
        <f>女子!N18</f>
        <v>0</v>
      </c>
      <c r="H15" s="36">
        <f>女子!O18</f>
        <v>0</v>
      </c>
      <c r="I15" s="19" t="str">
        <f t="shared" si="0"/>
        <v/>
      </c>
      <c r="J15" s="19" t="str">
        <f t="shared" si="1"/>
        <v/>
      </c>
      <c r="K15" s="19" t="str">
        <f t="shared" si="2"/>
        <v/>
      </c>
      <c r="L15" s="19" t="str">
        <f t="shared" si="3"/>
        <v/>
      </c>
      <c r="M15" s="19" t="str">
        <f t="shared" si="4"/>
        <v/>
      </c>
      <c r="N15" s="19" t="str">
        <f t="shared" si="5"/>
        <v/>
      </c>
      <c r="O15" s="19" t="str">
        <f t="shared" si="6"/>
        <v/>
      </c>
      <c r="P15" s="19" t="str">
        <f t="shared" si="7"/>
        <v/>
      </c>
      <c r="Q15" s="16"/>
    </row>
    <row r="16" spans="1:26" ht="22.5" customHeight="1">
      <c r="A16" s="138" t="s">
        <v>55</v>
      </c>
      <c r="B16" s="138"/>
      <c r="C16" s="22">
        <f>女子!D19</f>
        <v>0</v>
      </c>
      <c r="D16" s="22">
        <f>+女子!J19</f>
        <v>0</v>
      </c>
      <c r="E16" s="22" t="str">
        <f>"("&amp;女子!$F$32&amp;")"</f>
        <v>()</v>
      </c>
      <c r="F16" s="25">
        <f>女子!M19</f>
        <v>0</v>
      </c>
      <c r="G16" s="25">
        <f>女子!N19</f>
        <v>0</v>
      </c>
      <c r="H16" s="36">
        <f>女子!O19</f>
        <v>0</v>
      </c>
      <c r="I16" s="19" t="str">
        <f t="shared" si="0"/>
        <v/>
      </c>
      <c r="J16" s="19" t="str">
        <f t="shared" si="1"/>
        <v/>
      </c>
      <c r="K16" s="19" t="str">
        <f t="shared" si="2"/>
        <v/>
      </c>
      <c r="L16" s="19" t="str">
        <f t="shared" si="3"/>
        <v/>
      </c>
      <c r="M16" s="19" t="str">
        <f t="shared" si="4"/>
        <v/>
      </c>
      <c r="N16" s="19" t="str">
        <f t="shared" si="5"/>
        <v/>
      </c>
      <c r="O16" s="19" t="str">
        <f t="shared" si="6"/>
        <v/>
      </c>
      <c r="P16" s="19" t="str">
        <f t="shared" si="7"/>
        <v/>
      </c>
      <c r="Q16" s="16"/>
    </row>
    <row r="17" spans="1:24" ht="22.5" customHeight="1">
      <c r="A17" s="138" t="s">
        <v>56</v>
      </c>
      <c r="B17" s="138"/>
      <c r="C17" s="22">
        <f>女子!D20</f>
        <v>0</v>
      </c>
      <c r="D17" s="22">
        <f>+女子!J20</f>
        <v>0</v>
      </c>
      <c r="E17" s="22" t="str">
        <f>"("&amp;女子!$F$32&amp;")"</f>
        <v>()</v>
      </c>
      <c r="F17" s="25">
        <f>女子!M20</f>
        <v>0</v>
      </c>
      <c r="G17" s="25">
        <f>女子!N20</f>
        <v>0</v>
      </c>
      <c r="H17" s="36">
        <f>女子!O20</f>
        <v>0</v>
      </c>
      <c r="I17" s="19" t="str">
        <f t="shared" si="0"/>
        <v/>
      </c>
      <c r="J17" s="19" t="str">
        <f t="shared" si="1"/>
        <v/>
      </c>
      <c r="K17" s="19" t="str">
        <f t="shared" si="2"/>
        <v/>
      </c>
      <c r="L17" s="19" t="str">
        <f t="shared" si="3"/>
        <v/>
      </c>
      <c r="M17" s="19" t="str">
        <f t="shared" si="4"/>
        <v/>
      </c>
      <c r="N17" s="19" t="str">
        <f t="shared" si="5"/>
        <v/>
      </c>
      <c r="O17" s="19" t="str">
        <f t="shared" si="6"/>
        <v/>
      </c>
      <c r="P17" s="19" t="str">
        <f t="shared" si="7"/>
        <v/>
      </c>
      <c r="Q17" s="16"/>
    </row>
    <row r="18" spans="1:24" ht="22.5" customHeight="1">
      <c r="A18" s="138" t="s">
        <v>57</v>
      </c>
      <c r="B18" s="138"/>
      <c r="C18" s="22">
        <f>女子!D21</f>
        <v>0</v>
      </c>
      <c r="D18" s="22">
        <f>+女子!J21</f>
        <v>0</v>
      </c>
      <c r="E18" s="22" t="str">
        <f>"("&amp;女子!$F$32&amp;")"</f>
        <v>()</v>
      </c>
      <c r="F18" s="25">
        <f>女子!M21</f>
        <v>0</v>
      </c>
      <c r="G18" s="25">
        <f>女子!N21</f>
        <v>0</v>
      </c>
      <c r="H18" s="36">
        <f>女子!O21</f>
        <v>0</v>
      </c>
      <c r="I18" s="19" t="str">
        <f t="shared" si="0"/>
        <v/>
      </c>
      <c r="J18" s="19" t="str">
        <f t="shared" si="1"/>
        <v/>
      </c>
      <c r="K18" s="19" t="str">
        <f t="shared" si="2"/>
        <v/>
      </c>
      <c r="L18" s="19" t="str">
        <f t="shared" si="3"/>
        <v/>
      </c>
      <c r="M18" s="19" t="str">
        <f t="shared" si="4"/>
        <v/>
      </c>
      <c r="N18" s="19" t="str">
        <f t="shared" si="5"/>
        <v/>
      </c>
      <c r="O18" s="19" t="str">
        <f t="shared" si="6"/>
        <v/>
      </c>
      <c r="P18" s="19" t="str">
        <f t="shared" si="7"/>
        <v/>
      </c>
      <c r="Q18" s="16"/>
    </row>
    <row r="19" spans="1:24" ht="22.5" customHeight="1">
      <c r="A19" s="138" t="s">
        <v>58</v>
      </c>
      <c r="B19" s="138"/>
      <c r="C19" s="22">
        <f>女子!D22</f>
        <v>0</v>
      </c>
      <c r="D19" s="22">
        <f>+女子!J22</f>
        <v>0</v>
      </c>
      <c r="E19" s="22" t="str">
        <f>"("&amp;女子!$F$32&amp;")"</f>
        <v>()</v>
      </c>
      <c r="F19" s="25">
        <f>女子!M22</f>
        <v>0</v>
      </c>
      <c r="G19" s="25">
        <f>女子!N22</f>
        <v>0</v>
      </c>
      <c r="H19" s="36">
        <f>女子!O22</f>
        <v>0</v>
      </c>
      <c r="I19" s="19" t="str">
        <f t="shared" si="0"/>
        <v/>
      </c>
      <c r="J19" s="19" t="str">
        <f t="shared" si="1"/>
        <v/>
      </c>
      <c r="K19" s="19" t="str">
        <f t="shared" si="2"/>
        <v/>
      </c>
      <c r="L19" s="19" t="str">
        <f t="shared" si="3"/>
        <v/>
      </c>
      <c r="M19" s="19" t="str">
        <f t="shared" si="4"/>
        <v/>
      </c>
      <c r="N19" s="19" t="str">
        <f t="shared" si="5"/>
        <v/>
      </c>
      <c r="O19" s="19" t="str">
        <f t="shared" si="6"/>
        <v/>
      </c>
      <c r="P19" s="19" t="str">
        <f t="shared" si="7"/>
        <v/>
      </c>
      <c r="Q19" s="16"/>
    </row>
    <row r="20" spans="1:24" ht="22.5" customHeight="1">
      <c r="A20" s="138" t="s">
        <v>59</v>
      </c>
      <c r="B20" s="138"/>
      <c r="C20" s="22">
        <f>女子!D23</f>
        <v>0</v>
      </c>
      <c r="D20" s="22">
        <f>+女子!J23</f>
        <v>0</v>
      </c>
      <c r="E20" s="22" t="str">
        <f>"("&amp;女子!$F$32&amp;")"</f>
        <v>()</v>
      </c>
      <c r="F20" s="25">
        <f>女子!M23</f>
        <v>0</v>
      </c>
      <c r="G20" s="25">
        <f>女子!N23</f>
        <v>0</v>
      </c>
      <c r="H20" s="36">
        <f>女子!O23</f>
        <v>0</v>
      </c>
      <c r="I20" s="19" t="str">
        <f t="shared" si="0"/>
        <v/>
      </c>
      <c r="J20" s="19" t="str">
        <f t="shared" si="1"/>
        <v/>
      </c>
      <c r="K20" s="19" t="str">
        <f t="shared" si="2"/>
        <v/>
      </c>
      <c r="L20" s="19" t="str">
        <f t="shared" si="3"/>
        <v/>
      </c>
      <c r="M20" s="19" t="str">
        <f t="shared" si="4"/>
        <v/>
      </c>
      <c r="N20" s="19" t="str">
        <f t="shared" si="5"/>
        <v/>
      </c>
      <c r="O20" s="19" t="str">
        <f t="shared" si="6"/>
        <v/>
      </c>
      <c r="P20" s="19" t="str">
        <f t="shared" si="7"/>
        <v/>
      </c>
      <c r="Q20" s="16"/>
    </row>
    <row r="21" spans="1:24" ht="24" customHeight="1">
      <c r="D21" s="22"/>
      <c r="H21" s="14" t="s">
        <v>86</v>
      </c>
      <c r="I21" s="14">
        <f>+COUNTIF(I4:I20,"○")</f>
        <v>0</v>
      </c>
      <c r="J21" s="14">
        <f>+COUNTIF(J4:J20,"○")</f>
        <v>0</v>
      </c>
      <c r="K21" s="14">
        <f t="shared" ref="K21:P21" si="8">+COUNTIF(K4:K20,"○")</f>
        <v>0</v>
      </c>
      <c r="L21" s="14">
        <f t="shared" si="8"/>
        <v>0</v>
      </c>
      <c r="M21" s="14">
        <f t="shared" si="8"/>
        <v>0</v>
      </c>
      <c r="N21" s="14">
        <f>+COUNTIF(N4:N20,"○")</f>
        <v>0</v>
      </c>
      <c r="O21" s="14">
        <f t="shared" si="8"/>
        <v>0</v>
      </c>
      <c r="P21" s="14">
        <f t="shared" si="8"/>
        <v>0</v>
      </c>
      <c r="Q21" s="1"/>
    </row>
    <row r="22" spans="1:24" ht="24" customHeight="1"/>
    <row r="23" spans="1:24" ht="24" customHeight="1"/>
    <row r="24" spans="1:24" ht="16.5" customHeight="1">
      <c r="A24" s="10"/>
      <c r="B24" s="10"/>
      <c r="C24" s="10"/>
      <c r="D24" s="10"/>
      <c r="E24" s="10"/>
      <c r="F24" s="10"/>
      <c r="G24" s="10"/>
      <c r="H24" s="10"/>
      <c r="I24" s="10"/>
      <c r="J24" s="10"/>
      <c r="K24" s="10"/>
      <c r="N24" s="10"/>
      <c r="O24" s="10"/>
      <c r="P24" s="10"/>
      <c r="Q24" s="10"/>
      <c r="R24" s="10"/>
      <c r="S24" s="10"/>
      <c r="T24" s="10"/>
      <c r="U24" s="10"/>
      <c r="V24" s="10"/>
      <c r="W24" s="10"/>
      <c r="X24" s="10"/>
    </row>
  </sheetData>
  <sheetProtection sheet="1" objects="1" scenarios="1"/>
  <autoFilter ref="C3:Q20" xr:uid="{00000000-0009-0000-0000-000007000000}"/>
  <mergeCells count="18">
    <mergeCell ref="A13:B13"/>
    <mergeCell ref="A14:B14"/>
    <mergeCell ref="A20:B20"/>
    <mergeCell ref="A17:B17"/>
    <mergeCell ref="A18:B18"/>
    <mergeCell ref="A19:B19"/>
    <mergeCell ref="A15:B15"/>
    <mergeCell ref="A16:B16"/>
    <mergeCell ref="A8:B8"/>
    <mergeCell ref="A9:B9"/>
    <mergeCell ref="A10:B10"/>
    <mergeCell ref="A11:B11"/>
    <mergeCell ref="A12:B12"/>
    <mergeCell ref="A5:B5"/>
    <mergeCell ref="A6:B6"/>
    <mergeCell ref="A7:B7"/>
    <mergeCell ref="A4:B4"/>
    <mergeCell ref="A3:B3"/>
  </mergeCells>
  <phoneticPr fontId="19"/>
  <dataValidations count="1">
    <dataValidation type="list" allowBlank="1" showInputMessage="1" showErrorMessage="1" sqref="Q4:Q20" xr:uid="{00000000-0002-0000-0700-000000000000}">
      <formula1>"否"</formula1>
    </dataValidation>
  </dataValidations>
  <pageMargins left="0.51181102362204722" right="0.51181102362204722" top="0.55118110236220474" bottom="0.55118110236220474" header="0.31496062992125984" footer="0.3149606299212598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F22"/>
  <sheetViews>
    <sheetView workbookViewId="0">
      <selection activeCell="U6" sqref="U6"/>
    </sheetView>
  </sheetViews>
  <sheetFormatPr defaultColWidth="9" defaultRowHeight="13.2"/>
  <cols>
    <col min="1" max="3" width="2.88671875" style="37" bestFit="1" customWidth="1"/>
    <col min="4" max="4" width="5.44140625" style="37" bestFit="1" customWidth="1"/>
    <col min="5" max="5" width="13.21875" style="37" customWidth="1"/>
    <col min="6" max="8" width="5.44140625" style="37" bestFit="1" customWidth="1"/>
    <col min="9" max="16" width="3.44140625" style="37" bestFit="1" customWidth="1"/>
    <col min="17" max="19" width="2.88671875" style="37" bestFit="1" customWidth="1"/>
    <col min="20" max="20" width="5.44140625" style="37" bestFit="1" customWidth="1"/>
    <col min="21" max="21" width="13.21875" style="37" customWidth="1"/>
    <col min="22" max="22" width="6.44140625" style="37" bestFit="1" customWidth="1"/>
    <col min="23" max="24" width="5.44140625" style="37" bestFit="1" customWidth="1"/>
    <col min="25" max="32" width="3.44140625" style="37" bestFit="1" customWidth="1"/>
    <col min="33" max="16384" width="9" style="37"/>
  </cols>
  <sheetData>
    <row r="1" spans="1:32">
      <c r="A1" s="141" t="s">
        <v>89</v>
      </c>
      <c r="B1" s="141" t="s">
        <v>25</v>
      </c>
      <c r="C1" s="141" t="s">
        <v>79</v>
      </c>
      <c r="D1" s="140" t="s">
        <v>90</v>
      </c>
      <c r="E1" s="142" t="s">
        <v>91</v>
      </c>
      <c r="F1" s="140" t="s">
        <v>0</v>
      </c>
      <c r="G1" s="140" t="s">
        <v>1</v>
      </c>
      <c r="H1" s="143" t="s">
        <v>2</v>
      </c>
      <c r="I1" s="140" t="s">
        <v>92</v>
      </c>
      <c r="J1" s="140"/>
      <c r="K1" s="140"/>
      <c r="L1" s="140"/>
      <c r="M1" s="140"/>
      <c r="N1" s="140"/>
      <c r="O1" s="140"/>
      <c r="P1" s="140"/>
      <c r="Q1" s="141" t="s">
        <v>89</v>
      </c>
      <c r="R1" s="141" t="s">
        <v>25</v>
      </c>
      <c r="S1" s="141" t="s">
        <v>79</v>
      </c>
      <c r="T1" s="140" t="s">
        <v>90</v>
      </c>
      <c r="U1" s="140" t="s">
        <v>91</v>
      </c>
      <c r="V1" s="140" t="s">
        <v>0</v>
      </c>
      <c r="W1" s="140" t="s">
        <v>1</v>
      </c>
      <c r="X1" s="143" t="s">
        <v>2</v>
      </c>
      <c r="Y1" s="140" t="s">
        <v>92</v>
      </c>
      <c r="Z1" s="140"/>
      <c r="AA1" s="140"/>
      <c r="AB1" s="140"/>
      <c r="AC1" s="140"/>
      <c r="AD1" s="140"/>
      <c r="AE1" s="140"/>
      <c r="AF1" s="140"/>
    </row>
    <row r="2" spans="1:32">
      <c r="A2" s="141"/>
      <c r="B2" s="141"/>
      <c r="C2" s="141"/>
      <c r="D2" s="140"/>
      <c r="E2" s="142"/>
      <c r="F2" s="140"/>
      <c r="G2" s="140"/>
      <c r="H2" s="143"/>
      <c r="I2" s="43">
        <v>50</v>
      </c>
      <c r="J2" s="43">
        <v>55</v>
      </c>
      <c r="K2" s="43">
        <v>60</v>
      </c>
      <c r="L2" s="43">
        <v>66</v>
      </c>
      <c r="M2" s="43">
        <v>73</v>
      </c>
      <c r="N2" s="43">
        <v>81</v>
      </c>
      <c r="O2" s="43">
        <v>90</v>
      </c>
      <c r="P2" s="43" t="s">
        <v>5</v>
      </c>
      <c r="Q2" s="141"/>
      <c r="R2" s="141"/>
      <c r="S2" s="141"/>
      <c r="T2" s="140"/>
      <c r="U2" s="140"/>
      <c r="V2" s="140"/>
      <c r="W2" s="140"/>
      <c r="X2" s="143"/>
      <c r="Y2" s="43">
        <v>40</v>
      </c>
      <c r="Z2" s="43">
        <v>44</v>
      </c>
      <c r="AA2" s="43">
        <v>48</v>
      </c>
      <c r="AB2" s="43">
        <v>52</v>
      </c>
      <c r="AC2" s="43">
        <v>57</v>
      </c>
      <c r="AD2" s="43">
        <v>63</v>
      </c>
      <c r="AE2" s="43">
        <v>70</v>
      </c>
      <c r="AF2" s="43" t="s">
        <v>5</v>
      </c>
    </row>
    <row r="3" spans="1:32" ht="14.4">
      <c r="A3" s="41">
        <f>+男子!F34</f>
        <v>0</v>
      </c>
      <c r="B3" s="41">
        <f>+男子!N3</f>
        <v>0</v>
      </c>
      <c r="C3" s="41">
        <f>+男子!U3</f>
        <v>0</v>
      </c>
      <c r="D3" s="39" t="s">
        <v>6</v>
      </c>
      <c r="E3" s="39" t="str">
        <f>+IF(男子!D7="","",男子!D7)</f>
        <v/>
      </c>
      <c r="F3" s="42" t="str">
        <f>IF(男子!M7="","",男子!M7)</f>
        <v/>
      </c>
      <c r="G3" s="42" t="str">
        <f>IF(男子!N7="","",男子!N7)</f>
        <v/>
      </c>
      <c r="H3" s="42" t="str">
        <f>IF(男子!O7="","",男子!O7)</f>
        <v/>
      </c>
      <c r="I3" s="42" t="str">
        <f>IF(男子!Q7="","",男子!Q7)</f>
        <v/>
      </c>
      <c r="J3" s="42" t="str">
        <f>IF(男子!R7="","",男子!R7)</f>
        <v/>
      </c>
      <c r="K3" s="42" t="str">
        <f>IF(男子!S7="","",男子!S7)</f>
        <v/>
      </c>
      <c r="L3" s="42" t="str">
        <f>IF(男子!T7="","",男子!T7)</f>
        <v/>
      </c>
      <c r="M3" s="42" t="str">
        <f>IF(男子!U7="","",男子!U7)</f>
        <v/>
      </c>
      <c r="N3" s="42" t="str">
        <f>IF(男子!V7="","",男子!V7)</f>
        <v/>
      </c>
      <c r="O3" s="42" t="str">
        <f>IF(男子!W7="","",男子!W7)</f>
        <v/>
      </c>
      <c r="P3" s="42" t="str">
        <f>IF(男子!X7="","",男子!X7)</f>
        <v/>
      </c>
      <c r="Q3" s="41">
        <f>+女子!F32</f>
        <v>0</v>
      </c>
      <c r="R3" s="41">
        <f>+女子!N3</f>
        <v>0</v>
      </c>
      <c r="S3" s="41">
        <f>+女子!U3</f>
        <v>0</v>
      </c>
      <c r="T3" s="40" t="s">
        <v>6</v>
      </c>
      <c r="U3" s="40" t="str">
        <f>IF(女子!D7="","",女子!D7)</f>
        <v/>
      </c>
      <c r="V3" s="25" t="str">
        <f>IF(女子!M7="","",女子!M7)</f>
        <v/>
      </c>
      <c r="W3" s="25" t="str">
        <f>IF(女子!N7="","",女子!N7)</f>
        <v/>
      </c>
      <c r="X3" s="25" t="str">
        <f>IF(女子!O7="","",女子!O7)</f>
        <v/>
      </c>
      <c r="Y3" s="25" t="str">
        <f>IF(女子!Q7="","",女子!Q7)</f>
        <v/>
      </c>
      <c r="Z3" s="25" t="str">
        <f>IF(女子!R7="","",女子!R7)</f>
        <v/>
      </c>
      <c r="AA3" s="25" t="str">
        <f>IF(女子!S7="","",女子!S7)</f>
        <v/>
      </c>
      <c r="AB3" s="25" t="str">
        <f>IF(女子!T7="","",女子!T7)</f>
        <v/>
      </c>
      <c r="AC3" s="25" t="str">
        <f>IF(女子!U7="","",女子!U7)</f>
        <v/>
      </c>
      <c r="AD3" s="25" t="str">
        <f>IF(女子!V7="","",女子!V7)</f>
        <v/>
      </c>
      <c r="AE3" s="25" t="str">
        <f>IF(女子!W7="","",女子!W7)</f>
        <v/>
      </c>
      <c r="AF3" s="25" t="str">
        <f>IF(女子!X7="","",女子!X7)</f>
        <v/>
      </c>
    </row>
    <row r="4" spans="1:32">
      <c r="D4" s="40" t="s">
        <v>21</v>
      </c>
      <c r="E4" s="39" t="str">
        <f>+IF(男子!D8="","",男子!D8)</f>
        <v/>
      </c>
      <c r="F4" s="42" t="str">
        <f>IF(男子!M8="","",男子!M8)</f>
        <v/>
      </c>
      <c r="G4" s="42" t="str">
        <f>IF(男子!N8="","",男子!N8)</f>
        <v/>
      </c>
      <c r="H4" s="42" t="str">
        <f>IF(男子!O8="","",男子!O8)</f>
        <v/>
      </c>
      <c r="I4" s="42" t="str">
        <f>IF(男子!Q8="","",男子!Q8)</f>
        <v/>
      </c>
      <c r="J4" s="42" t="str">
        <f>IF(男子!R8="","",男子!R8)</f>
        <v/>
      </c>
      <c r="K4" s="42" t="str">
        <f>IF(男子!S8="","",男子!S8)</f>
        <v/>
      </c>
      <c r="L4" s="42" t="str">
        <f>IF(男子!T8="","",男子!T8)</f>
        <v/>
      </c>
      <c r="M4" s="42" t="str">
        <f>IF(男子!U8="","",男子!U8)</f>
        <v/>
      </c>
      <c r="N4" s="42" t="str">
        <f>IF(男子!V8="","",男子!V8)</f>
        <v/>
      </c>
      <c r="O4" s="42" t="str">
        <f>IF(男子!W8="","",男子!W8)</f>
        <v/>
      </c>
      <c r="P4" s="42" t="str">
        <f>IF(男子!X8="","",男子!X8)</f>
        <v/>
      </c>
      <c r="T4" s="40" t="s">
        <v>7</v>
      </c>
      <c r="U4" s="40" t="str">
        <f>IF(女子!D8="","",女子!D8)</f>
        <v/>
      </c>
      <c r="V4" s="25" t="str">
        <f>IF(女子!M8="","",女子!M8)</f>
        <v/>
      </c>
      <c r="W4" s="25" t="str">
        <f>IF(女子!N8="","",女子!N8)</f>
        <v/>
      </c>
      <c r="X4" s="25" t="str">
        <f>IF(女子!O8="","",女子!O8)</f>
        <v/>
      </c>
      <c r="Y4" s="25" t="str">
        <f>IF(女子!Q8="","",女子!Q8)</f>
        <v/>
      </c>
      <c r="Z4" s="25" t="str">
        <f>IF(女子!R8="","",女子!R8)</f>
        <v/>
      </c>
      <c r="AA4" s="25" t="str">
        <f>IF(女子!S8="","",女子!S8)</f>
        <v/>
      </c>
      <c r="AB4" s="25" t="str">
        <f>IF(女子!T8="","",女子!T8)</f>
        <v/>
      </c>
      <c r="AC4" s="25" t="str">
        <f>IF(女子!U8="","",女子!U8)</f>
        <v/>
      </c>
      <c r="AD4" s="25" t="str">
        <f>IF(女子!V8="","",女子!V8)</f>
        <v/>
      </c>
      <c r="AE4" s="25" t="str">
        <f>IF(女子!W8="","",女子!W8)</f>
        <v/>
      </c>
      <c r="AF4" s="25" t="str">
        <f>IF(女子!X8="","",女子!X8)</f>
        <v/>
      </c>
    </row>
    <row r="5" spans="1:32">
      <c r="D5" s="40" t="s">
        <v>7</v>
      </c>
      <c r="E5" s="39" t="str">
        <f>+IF(男子!D9="","",男子!D9)</f>
        <v/>
      </c>
      <c r="F5" s="42" t="str">
        <f>IF(男子!M9="","",男子!M9)</f>
        <v/>
      </c>
      <c r="G5" s="42" t="str">
        <f>IF(男子!N9="","",男子!N9)</f>
        <v/>
      </c>
      <c r="H5" s="42" t="str">
        <f>IF(男子!O9="","",男子!O9)</f>
        <v/>
      </c>
      <c r="I5" s="42" t="str">
        <f>IF(男子!Q9="","",男子!Q9)</f>
        <v/>
      </c>
      <c r="J5" s="42" t="str">
        <f>IF(男子!R9="","",男子!R9)</f>
        <v/>
      </c>
      <c r="K5" s="42" t="str">
        <f>IF(男子!S9="","",男子!S9)</f>
        <v/>
      </c>
      <c r="L5" s="42" t="str">
        <f>IF(男子!T9="","",男子!T9)</f>
        <v/>
      </c>
      <c r="M5" s="42" t="str">
        <f>IF(男子!U9="","",男子!U9)</f>
        <v/>
      </c>
      <c r="N5" s="42" t="str">
        <f>IF(男子!V9="","",男子!V9)</f>
        <v/>
      </c>
      <c r="O5" s="42" t="str">
        <f>IF(男子!W9="","",男子!W9)</f>
        <v/>
      </c>
      <c r="P5" s="42" t="str">
        <f>IF(男子!X9="","",男子!X9)</f>
        <v/>
      </c>
      <c r="T5" s="40" t="s">
        <v>9</v>
      </c>
      <c r="U5" s="40" t="str">
        <f>IF(女子!D9="","",女子!D9)</f>
        <v/>
      </c>
      <c r="V5" s="25" t="str">
        <f>IF(女子!M9="","",女子!M9)</f>
        <v/>
      </c>
      <c r="W5" s="25" t="str">
        <f>IF(女子!N9="","",女子!N9)</f>
        <v/>
      </c>
      <c r="X5" s="25" t="str">
        <f>IF(女子!O9="","",女子!O9)</f>
        <v/>
      </c>
      <c r="Y5" s="25" t="str">
        <f>IF(女子!Q9="","",女子!Q9)</f>
        <v/>
      </c>
      <c r="Z5" s="25" t="str">
        <f>IF(女子!R9="","",女子!R9)</f>
        <v/>
      </c>
      <c r="AA5" s="25" t="str">
        <f>IF(女子!S9="","",女子!S9)</f>
        <v/>
      </c>
      <c r="AB5" s="25" t="str">
        <f>IF(女子!T9="","",女子!T9)</f>
        <v/>
      </c>
      <c r="AC5" s="25" t="str">
        <f>IF(女子!U9="","",女子!U9)</f>
        <v/>
      </c>
      <c r="AD5" s="25" t="str">
        <f>IF(女子!V9="","",女子!V9)</f>
        <v/>
      </c>
      <c r="AE5" s="25" t="str">
        <f>IF(女子!W9="","",女子!W9)</f>
        <v/>
      </c>
      <c r="AF5" s="25" t="str">
        <f>IF(女子!X9="","",女子!X9)</f>
        <v/>
      </c>
    </row>
    <row r="6" spans="1:32">
      <c r="D6" s="40" t="s">
        <v>8</v>
      </c>
      <c r="E6" s="39" t="str">
        <f>+IF(男子!D10="","",男子!D10)</f>
        <v/>
      </c>
      <c r="F6" s="42" t="str">
        <f>IF(男子!M10="","",男子!M10)</f>
        <v/>
      </c>
      <c r="G6" s="42" t="str">
        <f>IF(男子!N10="","",男子!N10)</f>
        <v/>
      </c>
      <c r="H6" s="42" t="str">
        <f>IF(男子!O10="","",男子!O10)</f>
        <v/>
      </c>
      <c r="I6" s="42" t="str">
        <f>IF(男子!Q10="","",男子!Q10)</f>
        <v/>
      </c>
      <c r="J6" s="42" t="str">
        <f>IF(男子!R10="","",男子!R10)</f>
        <v/>
      </c>
      <c r="K6" s="42" t="str">
        <f>IF(男子!S10="","",男子!S10)</f>
        <v/>
      </c>
      <c r="L6" s="42" t="str">
        <f>IF(男子!T10="","",男子!T10)</f>
        <v/>
      </c>
      <c r="M6" s="42" t="str">
        <f>IF(男子!U10="","",男子!U10)</f>
        <v/>
      </c>
      <c r="N6" s="42" t="str">
        <f>IF(男子!V10="","",男子!V10)</f>
        <v/>
      </c>
      <c r="O6" s="42" t="str">
        <f>IF(男子!W10="","",男子!W10)</f>
        <v/>
      </c>
      <c r="P6" s="42" t="str">
        <f>IF(男子!X10="","",男子!X10)</f>
        <v/>
      </c>
      <c r="T6" s="40" t="s">
        <v>40</v>
      </c>
      <c r="U6" s="40" t="str">
        <f>IF(女子!D10="","",女子!D10)</f>
        <v/>
      </c>
      <c r="V6" s="25" t="str">
        <f>IF(女子!M10="","",女子!M10)</f>
        <v/>
      </c>
      <c r="W6" s="25" t="str">
        <f>IF(女子!N10="","",女子!N10)</f>
        <v/>
      </c>
      <c r="X6" s="25" t="str">
        <f>IF(女子!O10="","",女子!O10)</f>
        <v/>
      </c>
      <c r="Y6" s="25" t="str">
        <f>IF(女子!Q10="","",女子!Q10)</f>
        <v/>
      </c>
      <c r="Z6" s="25" t="str">
        <f>IF(女子!R10="","",女子!R10)</f>
        <v/>
      </c>
      <c r="AA6" s="25" t="str">
        <f>IF(女子!S10="","",女子!S10)</f>
        <v/>
      </c>
      <c r="AB6" s="25" t="str">
        <f>IF(女子!T10="","",女子!T10)</f>
        <v/>
      </c>
      <c r="AC6" s="25" t="str">
        <f>IF(女子!U10="","",女子!U10)</f>
        <v/>
      </c>
      <c r="AD6" s="25" t="str">
        <f>IF(女子!V10="","",女子!V10)</f>
        <v/>
      </c>
      <c r="AE6" s="25" t="str">
        <f>IF(女子!W10="","",女子!W10)</f>
        <v/>
      </c>
      <c r="AF6" s="25" t="str">
        <f>IF(女子!X10="","",女子!X10)</f>
        <v/>
      </c>
    </row>
    <row r="7" spans="1:32">
      <c r="D7" s="40" t="s">
        <v>9</v>
      </c>
      <c r="E7" s="39" t="str">
        <f>+IF(男子!D11="","",男子!D11)</f>
        <v/>
      </c>
      <c r="F7" s="42" t="str">
        <f>IF(男子!M11="","",男子!M11)</f>
        <v/>
      </c>
      <c r="G7" s="42" t="str">
        <f>IF(男子!N11="","",男子!N11)</f>
        <v/>
      </c>
      <c r="H7" s="42" t="str">
        <f>IF(男子!O11="","",男子!O11)</f>
        <v/>
      </c>
      <c r="I7" s="42" t="str">
        <f>IF(男子!Q11="","",男子!Q11)</f>
        <v/>
      </c>
      <c r="J7" s="42" t="str">
        <f>IF(男子!R11="","",男子!R11)</f>
        <v/>
      </c>
      <c r="K7" s="42" t="str">
        <f>IF(男子!S11="","",男子!S11)</f>
        <v/>
      </c>
      <c r="L7" s="42" t="str">
        <f>IF(男子!T11="","",男子!T11)</f>
        <v/>
      </c>
      <c r="M7" s="42" t="str">
        <f>IF(男子!U11="","",男子!U11)</f>
        <v/>
      </c>
      <c r="N7" s="42" t="str">
        <f>IF(男子!V11="","",男子!V11)</f>
        <v/>
      </c>
      <c r="O7" s="42" t="str">
        <f>IF(男子!W11="","",男子!W11)</f>
        <v/>
      </c>
      <c r="P7" s="42" t="str">
        <f>IF(男子!X11="","",男子!X11)</f>
        <v/>
      </c>
      <c r="T7" s="40" t="s">
        <v>39</v>
      </c>
      <c r="U7" s="40" t="str">
        <f>IF(女子!D11="","",女子!D11)</f>
        <v/>
      </c>
      <c r="V7" s="25" t="str">
        <f>IF(女子!M11="","",女子!M11)</f>
        <v/>
      </c>
      <c r="W7" s="25" t="str">
        <f>IF(女子!N11="","",女子!N11)</f>
        <v/>
      </c>
      <c r="X7" s="25" t="str">
        <f>IF(女子!O11="","",女子!O11)</f>
        <v/>
      </c>
      <c r="Y7" s="25" t="str">
        <f>IF(女子!Q11="","",女子!Q11)</f>
        <v/>
      </c>
      <c r="Z7" s="25" t="str">
        <f>IF(女子!R11="","",女子!R11)</f>
        <v/>
      </c>
      <c r="AA7" s="25" t="str">
        <f>IF(女子!S11="","",女子!S11)</f>
        <v/>
      </c>
      <c r="AB7" s="25" t="str">
        <f>IF(女子!T11="","",女子!T11)</f>
        <v/>
      </c>
      <c r="AC7" s="25" t="str">
        <f>IF(女子!U11="","",女子!U11)</f>
        <v/>
      </c>
      <c r="AD7" s="25" t="str">
        <f>IF(女子!V11="","",女子!V11)</f>
        <v/>
      </c>
      <c r="AE7" s="25" t="str">
        <f>IF(女子!W11="","",女子!W11)</f>
        <v/>
      </c>
      <c r="AF7" s="25" t="str">
        <f>IF(女子!X11="","",女子!X11)</f>
        <v/>
      </c>
    </row>
    <row r="8" spans="1:32">
      <c r="D8" s="40" t="s">
        <v>22</v>
      </c>
      <c r="E8" s="39" t="str">
        <f>+IF(男子!D12="","",男子!D12)</f>
        <v/>
      </c>
      <c r="F8" s="42" t="str">
        <f>IF(男子!M12="","",男子!M12)</f>
        <v/>
      </c>
      <c r="G8" s="42" t="str">
        <f>IF(男子!N12="","",男子!N12)</f>
        <v/>
      </c>
      <c r="H8" s="42" t="str">
        <f>IF(男子!O12="","",男子!O12)</f>
        <v/>
      </c>
      <c r="I8" s="42" t="str">
        <f>IF(男子!Q12="","",男子!Q12)</f>
        <v/>
      </c>
      <c r="J8" s="42" t="str">
        <f>IF(男子!R12="","",男子!R12)</f>
        <v/>
      </c>
      <c r="K8" s="42" t="str">
        <f>IF(男子!S12="","",男子!S12)</f>
        <v/>
      </c>
      <c r="L8" s="42" t="str">
        <f>IF(男子!T12="","",男子!T12)</f>
        <v/>
      </c>
      <c r="M8" s="42" t="str">
        <f>IF(男子!U12="","",男子!U12)</f>
        <v/>
      </c>
      <c r="N8" s="42" t="str">
        <f>IF(男子!V12="","",男子!V12)</f>
        <v/>
      </c>
      <c r="O8" s="42" t="str">
        <f>IF(男子!W12="","",男子!W12)</f>
        <v/>
      </c>
      <c r="P8" s="42" t="str">
        <f>IF(男子!X12="","",男子!X12)</f>
        <v/>
      </c>
      <c r="T8" s="45" t="s">
        <v>94</v>
      </c>
      <c r="U8" s="40" t="str">
        <f>IF(女子!D12="","",女子!D12)</f>
        <v/>
      </c>
      <c r="V8" s="25" t="str">
        <f>IF(女子!M12="","",女子!M12)</f>
        <v/>
      </c>
      <c r="W8" s="25" t="str">
        <f>IF(女子!N12="","",女子!N12)</f>
        <v/>
      </c>
      <c r="X8" s="25" t="str">
        <f>IF(女子!O12="","",女子!O12)</f>
        <v/>
      </c>
      <c r="Y8" s="25" t="str">
        <f>IF(女子!Q12="","",女子!Q12)</f>
        <v/>
      </c>
      <c r="Z8" s="25" t="str">
        <f>IF(女子!R12="","",女子!R12)</f>
        <v/>
      </c>
      <c r="AA8" s="25" t="str">
        <f>IF(女子!S12="","",女子!S12)</f>
        <v/>
      </c>
      <c r="AB8" s="25" t="str">
        <f>IF(女子!T12="","",女子!T12)</f>
        <v/>
      </c>
      <c r="AC8" s="25" t="str">
        <f>IF(女子!U12="","",女子!U12)</f>
        <v/>
      </c>
      <c r="AD8" s="25" t="str">
        <f>IF(女子!V12="","",女子!V12)</f>
        <v/>
      </c>
      <c r="AE8" s="25" t="str">
        <f>IF(女子!W12="","",女子!W12)</f>
        <v/>
      </c>
      <c r="AF8" s="25" t="str">
        <f>IF(女子!X12="","",女子!X12)</f>
        <v/>
      </c>
    </row>
    <row r="9" spans="1:32">
      <c r="D9" s="40" t="s">
        <v>23</v>
      </c>
      <c r="E9" s="39" t="str">
        <f>+IF(男子!D13="","",男子!D13)</f>
        <v/>
      </c>
      <c r="F9" s="42" t="str">
        <f>IF(男子!M13="","",男子!M13)</f>
        <v/>
      </c>
      <c r="G9" s="42" t="str">
        <f>IF(男子!N13="","",男子!N13)</f>
        <v/>
      </c>
      <c r="H9" s="42" t="str">
        <f>IF(男子!O13="","",男子!O13)</f>
        <v/>
      </c>
      <c r="I9" s="42" t="str">
        <f>IF(男子!Q13="","",男子!Q13)</f>
        <v/>
      </c>
      <c r="J9" s="42" t="str">
        <f>IF(男子!R13="","",男子!R13)</f>
        <v/>
      </c>
      <c r="K9" s="42" t="str">
        <f>IF(男子!S13="","",男子!S13)</f>
        <v/>
      </c>
      <c r="L9" s="42" t="str">
        <f>IF(男子!T13="","",男子!T13)</f>
        <v/>
      </c>
      <c r="M9" s="42" t="str">
        <f>IF(男子!U13="","",男子!U13)</f>
        <v/>
      </c>
      <c r="N9" s="42" t="str">
        <f>IF(男子!V13="","",男子!V13)</f>
        <v/>
      </c>
      <c r="O9" s="42" t="str">
        <f>IF(男子!W13="","",男子!W13)</f>
        <v/>
      </c>
      <c r="P9" s="42" t="str">
        <f>IF(男子!X13="","",男子!X13)</f>
        <v/>
      </c>
      <c r="T9" s="38"/>
      <c r="U9" s="40" t="str">
        <f>IF(女子!D13="","",女子!D13)</f>
        <v/>
      </c>
      <c r="V9" s="25" t="str">
        <f>IF(女子!M13="","",女子!M13)</f>
        <v/>
      </c>
      <c r="W9" s="25" t="str">
        <f>IF(女子!N13="","",女子!N13)</f>
        <v/>
      </c>
      <c r="X9" s="25" t="str">
        <f>IF(女子!O13="","",女子!O13)</f>
        <v/>
      </c>
      <c r="Y9" s="25" t="str">
        <f>IF(女子!Q13="","",女子!Q13)</f>
        <v/>
      </c>
      <c r="Z9" s="25" t="str">
        <f>IF(女子!R13="","",女子!R13)</f>
        <v/>
      </c>
      <c r="AA9" s="25" t="str">
        <f>IF(女子!S13="","",女子!S13)</f>
        <v/>
      </c>
      <c r="AB9" s="25" t="str">
        <f>IF(女子!T13="","",女子!T13)</f>
        <v/>
      </c>
      <c r="AC9" s="25" t="str">
        <f>IF(女子!U13="","",女子!U13)</f>
        <v/>
      </c>
      <c r="AD9" s="25" t="str">
        <f>IF(女子!V13="","",女子!V13)</f>
        <v/>
      </c>
      <c r="AE9" s="25" t="str">
        <f>IF(女子!W13="","",女子!W13)</f>
        <v/>
      </c>
      <c r="AF9" s="25" t="str">
        <f>IF(女子!X13="","",女子!X13)</f>
        <v/>
      </c>
    </row>
    <row r="10" spans="1:32" ht="13.5" customHeight="1">
      <c r="D10" s="45" t="s">
        <v>94</v>
      </c>
      <c r="E10" s="39" t="str">
        <f>+IF(男子!D14="","",男子!D14)</f>
        <v/>
      </c>
      <c r="F10" s="42" t="str">
        <f>IF(男子!M14="","",男子!M14)</f>
        <v/>
      </c>
      <c r="G10" s="42" t="str">
        <f>IF(男子!N14="","",男子!N14)</f>
        <v/>
      </c>
      <c r="H10" s="42" t="str">
        <f>IF(男子!O14="","",男子!O14)</f>
        <v/>
      </c>
      <c r="I10" s="42" t="str">
        <f>IF(男子!Q14="","",男子!Q14)</f>
        <v/>
      </c>
      <c r="J10" s="42" t="str">
        <f>IF(男子!R14="","",男子!R14)</f>
        <v/>
      </c>
      <c r="K10" s="42" t="str">
        <f>IF(男子!S14="","",男子!S14)</f>
        <v/>
      </c>
      <c r="L10" s="42" t="str">
        <f>IF(男子!T14="","",男子!T14)</f>
        <v/>
      </c>
      <c r="M10" s="42" t="str">
        <f>IF(男子!U14="","",男子!U14)</f>
        <v/>
      </c>
      <c r="N10" s="42" t="str">
        <f>IF(男子!V14="","",男子!V14)</f>
        <v/>
      </c>
      <c r="O10" s="42" t="str">
        <f>IF(男子!W14="","",男子!W14)</f>
        <v/>
      </c>
      <c r="P10" s="42" t="str">
        <f>IF(男子!X14="","",男子!X14)</f>
        <v/>
      </c>
      <c r="T10" s="38"/>
      <c r="U10" s="40" t="str">
        <f>IF(女子!D14="","",女子!D14)</f>
        <v/>
      </c>
      <c r="V10" s="25" t="str">
        <f>IF(女子!M14="","",女子!M14)</f>
        <v/>
      </c>
      <c r="W10" s="25" t="str">
        <f>IF(女子!N14="","",女子!N14)</f>
        <v/>
      </c>
      <c r="X10" s="25" t="str">
        <f>IF(女子!O14="","",女子!O14)</f>
        <v/>
      </c>
      <c r="Y10" s="25" t="str">
        <f>IF(女子!Q14="","",女子!Q14)</f>
        <v/>
      </c>
      <c r="Z10" s="25" t="str">
        <f>IF(女子!R14="","",女子!R14)</f>
        <v/>
      </c>
      <c r="AA10" s="25" t="str">
        <f>IF(女子!S14="","",女子!S14)</f>
        <v/>
      </c>
      <c r="AB10" s="25" t="str">
        <f>IF(女子!T14="","",女子!T14)</f>
        <v/>
      </c>
      <c r="AC10" s="25" t="str">
        <f>IF(女子!U14="","",女子!U14)</f>
        <v/>
      </c>
      <c r="AD10" s="25" t="str">
        <f>IF(女子!V14="","",女子!V14)</f>
        <v/>
      </c>
      <c r="AE10" s="25" t="str">
        <f>IF(女子!W14="","",女子!W14)</f>
        <v/>
      </c>
      <c r="AF10" s="25" t="str">
        <f>IF(女子!X14="","",女子!X14)</f>
        <v/>
      </c>
    </row>
    <row r="11" spans="1:32">
      <c r="D11" s="38"/>
      <c r="E11" s="39" t="str">
        <f>+IF(男子!D15="","",男子!D15)</f>
        <v/>
      </c>
      <c r="F11" s="42" t="str">
        <f>IF(男子!M15="","",男子!M15)</f>
        <v/>
      </c>
      <c r="G11" s="42" t="str">
        <f>IF(男子!N15="","",男子!N15)</f>
        <v/>
      </c>
      <c r="H11" s="42" t="str">
        <f>IF(男子!O15="","",男子!O15)</f>
        <v/>
      </c>
      <c r="I11" s="42" t="str">
        <f>IF(男子!Q15="","",男子!Q15)</f>
        <v/>
      </c>
      <c r="J11" s="42" t="str">
        <f>IF(男子!R15="","",男子!R15)</f>
        <v/>
      </c>
      <c r="K11" s="42" t="str">
        <f>IF(男子!S15="","",男子!S15)</f>
        <v/>
      </c>
      <c r="L11" s="42" t="str">
        <f>IF(男子!T15="","",男子!T15)</f>
        <v/>
      </c>
      <c r="M11" s="42" t="str">
        <f>IF(男子!U15="","",男子!U15)</f>
        <v/>
      </c>
      <c r="N11" s="42" t="str">
        <f>IF(男子!V15="","",男子!V15)</f>
        <v/>
      </c>
      <c r="O11" s="42" t="str">
        <f>IF(男子!W15="","",男子!W15)</f>
        <v/>
      </c>
      <c r="P11" s="42" t="str">
        <f>IF(男子!X15="","",男子!X15)</f>
        <v/>
      </c>
      <c r="T11" s="38"/>
      <c r="U11" s="40" t="str">
        <f>IF(女子!D15="","",女子!D15)</f>
        <v/>
      </c>
      <c r="V11" s="25" t="str">
        <f>IF(女子!M15="","",女子!M15)</f>
        <v/>
      </c>
      <c r="W11" s="25" t="str">
        <f>IF(女子!N15="","",女子!N15)</f>
        <v/>
      </c>
      <c r="X11" s="25" t="str">
        <f>IF(女子!O15="","",女子!O15)</f>
        <v/>
      </c>
      <c r="Y11" s="25" t="str">
        <f>IF(女子!Q15="","",女子!Q15)</f>
        <v/>
      </c>
      <c r="Z11" s="25" t="str">
        <f>IF(女子!R15="","",女子!R15)</f>
        <v/>
      </c>
      <c r="AA11" s="25" t="str">
        <f>IF(女子!S15="","",女子!S15)</f>
        <v/>
      </c>
      <c r="AB11" s="25" t="str">
        <f>IF(女子!T15="","",女子!T15)</f>
        <v/>
      </c>
      <c r="AC11" s="25" t="str">
        <f>IF(女子!U15="","",女子!U15)</f>
        <v/>
      </c>
      <c r="AD11" s="25" t="str">
        <f>IF(女子!V15="","",女子!V15)</f>
        <v/>
      </c>
      <c r="AE11" s="25" t="str">
        <f>IF(女子!W15="","",女子!W15)</f>
        <v/>
      </c>
      <c r="AF11" s="25" t="str">
        <f>IF(女子!X15="","",女子!X15)</f>
        <v/>
      </c>
    </row>
    <row r="12" spans="1:32">
      <c r="D12" s="38"/>
      <c r="E12" s="39" t="str">
        <f>+IF(男子!D16="","",男子!D16)</f>
        <v/>
      </c>
      <c r="F12" s="42" t="str">
        <f>IF(男子!M16="","",男子!M16)</f>
        <v/>
      </c>
      <c r="G12" s="42" t="str">
        <f>IF(男子!N16="","",男子!N16)</f>
        <v/>
      </c>
      <c r="H12" s="42" t="str">
        <f>IF(男子!O16="","",男子!O16)</f>
        <v/>
      </c>
      <c r="I12" s="42" t="str">
        <f>IF(男子!Q16="","",男子!Q16)</f>
        <v/>
      </c>
      <c r="J12" s="42" t="str">
        <f>IF(男子!R16="","",男子!R16)</f>
        <v/>
      </c>
      <c r="K12" s="42" t="str">
        <f>IF(男子!S16="","",男子!S16)</f>
        <v/>
      </c>
      <c r="L12" s="42" t="str">
        <f>IF(男子!T16="","",男子!T16)</f>
        <v/>
      </c>
      <c r="M12" s="42" t="str">
        <f>IF(男子!U16="","",男子!U16)</f>
        <v/>
      </c>
      <c r="N12" s="42" t="str">
        <f>IF(男子!V16="","",男子!V16)</f>
        <v/>
      </c>
      <c r="O12" s="42" t="str">
        <f>IF(男子!W16="","",男子!W16)</f>
        <v/>
      </c>
      <c r="P12" s="42" t="str">
        <f>IF(男子!X16="","",男子!X16)</f>
        <v/>
      </c>
      <c r="T12" s="38"/>
      <c r="U12" s="40" t="str">
        <f>IF(女子!D16="","",女子!D16)</f>
        <v/>
      </c>
      <c r="V12" s="25" t="str">
        <f>IF(女子!M16="","",女子!M16)</f>
        <v/>
      </c>
      <c r="W12" s="25" t="str">
        <f>IF(女子!N16="","",女子!N16)</f>
        <v/>
      </c>
      <c r="X12" s="25" t="str">
        <f>IF(女子!O16="","",女子!O16)</f>
        <v/>
      </c>
      <c r="Y12" s="25" t="str">
        <f>IF(女子!Q16="","",女子!Q16)</f>
        <v/>
      </c>
      <c r="Z12" s="25" t="str">
        <f>IF(女子!R16="","",女子!R16)</f>
        <v/>
      </c>
      <c r="AA12" s="25" t="str">
        <f>IF(女子!S16="","",女子!S16)</f>
        <v/>
      </c>
      <c r="AB12" s="25" t="str">
        <f>IF(女子!T16="","",女子!T16)</f>
        <v/>
      </c>
      <c r="AC12" s="25" t="str">
        <f>IF(女子!U16="","",女子!U16)</f>
        <v/>
      </c>
      <c r="AD12" s="25" t="str">
        <f>IF(女子!V16="","",女子!V16)</f>
        <v/>
      </c>
      <c r="AE12" s="25" t="str">
        <f>IF(女子!W16="","",女子!W16)</f>
        <v/>
      </c>
      <c r="AF12" s="25" t="str">
        <f>IF(女子!X16="","",女子!X16)</f>
        <v/>
      </c>
    </row>
    <row r="13" spans="1:32">
      <c r="D13" s="38"/>
      <c r="E13" s="39" t="str">
        <f>+IF(男子!D17="","",男子!D17)</f>
        <v/>
      </c>
      <c r="F13" s="42" t="str">
        <f>IF(男子!M17="","",男子!M17)</f>
        <v/>
      </c>
      <c r="G13" s="42" t="str">
        <f>IF(男子!N17="","",男子!N17)</f>
        <v/>
      </c>
      <c r="H13" s="42" t="str">
        <f>IF(男子!O17="","",男子!O17)</f>
        <v/>
      </c>
      <c r="I13" s="42" t="str">
        <f>IF(男子!Q17="","",男子!Q17)</f>
        <v/>
      </c>
      <c r="J13" s="42" t="str">
        <f>IF(男子!R17="","",男子!R17)</f>
        <v/>
      </c>
      <c r="K13" s="42" t="str">
        <f>IF(男子!S17="","",男子!S17)</f>
        <v/>
      </c>
      <c r="L13" s="42" t="str">
        <f>IF(男子!T17="","",男子!T17)</f>
        <v/>
      </c>
      <c r="M13" s="42" t="str">
        <f>IF(男子!U17="","",男子!U17)</f>
        <v/>
      </c>
      <c r="N13" s="42" t="str">
        <f>IF(男子!V17="","",男子!V17)</f>
        <v/>
      </c>
      <c r="O13" s="42" t="str">
        <f>IF(男子!W17="","",男子!W17)</f>
        <v/>
      </c>
      <c r="P13" s="42" t="str">
        <f>IF(男子!X17="","",男子!X17)</f>
        <v/>
      </c>
      <c r="T13" s="38"/>
      <c r="U13" s="40" t="str">
        <f>IF(女子!D17="","",女子!D17)</f>
        <v/>
      </c>
      <c r="V13" s="25" t="str">
        <f>IF(女子!M17="","",女子!M17)</f>
        <v/>
      </c>
      <c r="W13" s="25" t="str">
        <f>IF(女子!N17="","",女子!N17)</f>
        <v/>
      </c>
      <c r="X13" s="25" t="str">
        <f>IF(女子!O17="","",女子!O17)</f>
        <v/>
      </c>
      <c r="Y13" s="25" t="str">
        <f>IF(女子!Q17="","",女子!Q17)</f>
        <v/>
      </c>
      <c r="Z13" s="25" t="str">
        <f>IF(女子!R17="","",女子!R17)</f>
        <v/>
      </c>
      <c r="AA13" s="25" t="str">
        <f>IF(女子!S17="","",女子!S17)</f>
        <v/>
      </c>
      <c r="AB13" s="25" t="str">
        <f>IF(女子!T17="","",女子!T17)</f>
        <v/>
      </c>
      <c r="AC13" s="25" t="str">
        <f>IF(女子!U17="","",女子!U17)</f>
        <v/>
      </c>
      <c r="AD13" s="25" t="str">
        <f>IF(女子!V17="","",女子!V17)</f>
        <v/>
      </c>
      <c r="AE13" s="25" t="str">
        <f>IF(女子!W17="","",女子!W17)</f>
        <v/>
      </c>
      <c r="AF13" s="25" t="str">
        <f>IF(女子!X17="","",女子!X17)</f>
        <v/>
      </c>
    </row>
    <row r="14" spans="1:32">
      <c r="D14" s="38"/>
      <c r="E14" s="39" t="str">
        <f>+IF(男子!D18="","",男子!D18)</f>
        <v/>
      </c>
      <c r="F14" s="42" t="str">
        <f>IF(男子!M18="","",男子!M18)</f>
        <v/>
      </c>
      <c r="G14" s="42" t="str">
        <f>IF(男子!N18="","",男子!N18)</f>
        <v/>
      </c>
      <c r="H14" s="42" t="str">
        <f>IF(男子!O18="","",男子!O18)</f>
        <v/>
      </c>
      <c r="I14" s="42" t="str">
        <f>IF(男子!Q18="","",男子!Q18)</f>
        <v/>
      </c>
      <c r="J14" s="42" t="str">
        <f>IF(男子!R18="","",男子!R18)</f>
        <v/>
      </c>
      <c r="K14" s="42" t="str">
        <f>IF(男子!S18="","",男子!S18)</f>
        <v/>
      </c>
      <c r="L14" s="42" t="str">
        <f>IF(男子!T18="","",男子!T18)</f>
        <v/>
      </c>
      <c r="M14" s="42" t="str">
        <f>IF(男子!U18="","",男子!U18)</f>
        <v/>
      </c>
      <c r="N14" s="42" t="str">
        <f>IF(男子!V18="","",男子!V18)</f>
        <v/>
      </c>
      <c r="O14" s="42" t="str">
        <f>IF(男子!W18="","",男子!W18)</f>
        <v/>
      </c>
      <c r="P14" s="42" t="str">
        <f>IF(男子!X18="","",男子!X18)</f>
        <v/>
      </c>
      <c r="T14" s="38"/>
      <c r="U14" s="40" t="str">
        <f>IF(女子!D18="","",女子!D18)</f>
        <v/>
      </c>
      <c r="V14" s="25" t="str">
        <f>IF(女子!M18="","",女子!M18)</f>
        <v/>
      </c>
      <c r="W14" s="25" t="str">
        <f>IF(女子!N18="","",女子!N18)</f>
        <v/>
      </c>
      <c r="X14" s="25" t="str">
        <f>IF(女子!O18="","",女子!O18)</f>
        <v/>
      </c>
      <c r="Y14" s="25" t="str">
        <f>IF(女子!Q18="","",女子!Q18)</f>
        <v/>
      </c>
      <c r="Z14" s="25" t="str">
        <f>IF(女子!R18="","",女子!R18)</f>
        <v/>
      </c>
      <c r="AA14" s="25" t="str">
        <f>IF(女子!S18="","",女子!S18)</f>
        <v/>
      </c>
      <c r="AB14" s="25" t="str">
        <f>IF(女子!T18="","",女子!T18)</f>
        <v/>
      </c>
      <c r="AC14" s="25" t="str">
        <f>IF(女子!U18="","",女子!U18)</f>
        <v/>
      </c>
      <c r="AD14" s="25" t="str">
        <f>IF(女子!V18="","",女子!V18)</f>
        <v/>
      </c>
      <c r="AE14" s="25" t="str">
        <f>IF(女子!W18="","",女子!W18)</f>
        <v/>
      </c>
      <c r="AF14" s="25" t="str">
        <f>IF(女子!X18="","",女子!X18)</f>
        <v/>
      </c>
    </row>
    <row r="15" spans="1:32">
      <c r="D15" s="38"/>
      <c r="E15" s="39" t="str">
        <f>+IF(男子!D19="","",男子!D19)</f>
        <v/>
      </c>
      <c r="F15" s="42" t="str">
        <f>IF(男子!M19="","",男子!M19)</f>
        <v/>
      </c>
      <c r="G15" s="42" t="str">
        <f>IF(男子!N19="","",男子!N19)</f>
        <v/>
      </c>
      <c r="H15" s="42" t="str">
        <f>IF(男子!O19="","",男子!O19)</f>
        <v/>
      </c>
      <c r="I15" s="42" t="str">
        <f>IF(男子!Q19="","",男子!Q19)</f>
        <v/>
      </c>
      <c r="J15" s="42" t="str">
        <f>IF(男子!R19="","",男子!R19)</f>
        <v/>
      </c>
      <c r="K15" s="42" t="str">
        <f>IF(男子!S19="","",男子!S19)</f>
        <v/>
      </c>
      <c r="L15" s="42" t="str">
        <f>IF(男子!T19="","",男子!T19)</f>
        <v/>
      </c>
      <c r="M15" s="42" t="str">
        <f>IF(男子!U19="","",男子!U19)</f>
        <v/>
      </c>
      <c r="N15" s="42" t="str">
        <f>IF(男子!V19="","",男子!V19)</f>
        <v/>
      </c>
      <c r="O15" s="42" t="str">
        <f>IF(男子!W19="","",男子!W19)</f>
        <v/>
      </c>
      <c r="P15" s="42" t="str">
        <f>IF(男子!X19="","",男子!X19)</f>
        <v/>
      </c>
      <c r="T15" s="38"/>
      <c r="U15" s="40" t="str">
        <f>IF(女子!D19="","",女子!D19)</f>
        <v/>
      </c>
      <c r="V15" s="25" t="str">
        <f>IF(女子!M19="","",女子!M19)</f>
        <v/>
      </c>
      <c r="W15" s="25" t="str">
        <f>IF(女子!N19="","",女子!N19)</f>
        <v/>
      </c>
      <c r="X15" s="25" t="str">
        <f>IF(女子!O19="","",女子!O19)</f>
        <v/>
      </c>
      <c r="Y15" s="25" t="str">
        <f>IF(女子!Q19="","",女子!Q19)</f>
        <v/>
      </c>
      <c r="Z15" s="25" t="str">
        <f>IF(女子!R19="","",女子!R19)</f>
        <v/>
      </c>
      <c r="AA15" s="25" t="str">
        <f>IF(女子!S19="","",女子!S19)</f>
        <v/>
      </c>
      <c r="AB15" s="25" t="str">
        <f>IF(女子!T19="","",女子!T19)</f>
        <v/>
      </c>
      <c r="AC15" s="25" t="str">
        <f>IF(女子!U19="","",女子!U19)</f>
        <v/>
      </c>
      <c r="AD15" s="25" t="str">
        <f>IF(女子!V19="","",女子!V19)</f>
        <v/>
      </c>
      <c r="AE15" s="25" t="str">
        <f>IF(女子!W19="","",女子!W19)</f>
        <v/>
      </c>
      <c r="AF15" s="25" t="str">
        <f>IF(女子!X19="","",女子!X19)</f>
        <v/>
      </c>
    </row>
    <row r="16" spans="1:32">
      <c r="D16" s="38"/>
      <c r="E16" s="39" t="str">
        <f>+IF(男子!D20="","",男子!D20)</f>
        <v/>
      </c>
      <c r="F16" s="42" t="str">
        <f>IF(男子!M20="","",男子!M20)</f>
        <v/>
      </c>
      <c r="G16" s="42" t="str">
        <f>IF(男子!N20="","",男子!N20)</f>
        <v/>
      </c>
      <c r="H16" s="42" t="str">
        <f>IF(男子!O20="","",男子!O20)</f>
        <v/>
      </c>
      <c r="I16" s="42" t="str">
        <f>IF(男子!Q20="","",男子!Q20)</f>
        <v/>
      </c>
      <c r="J16" s="42" t="str">
        <f>IF(男子!R20="","",男子!R20)</f>
        <v/>
      </c>
      <c r="K16" s="42" t="str">
        <f>IF(男子!S20="","",男子!S20)</f>
        <v/>
      </c>
      <c r="L16" s="42" t="str">
        <f>IF(男子!T20="","",男子!T20)</f>
        <v/>
      </c>
      <c r="M16" s="42" t="str">
        <f>IF(男子!U20="","",男子!U20)</f>
        <v/>
      </c>
      <c r="N16" s="42" t="str">
        <f>IF(男子!V20="","",男子!V20)</f>
        <v/>
      </c>
      <c r="O16" s="42" t="str">
        <f>IF(男子!W20="","",男子!W20)</f>
        <v/>
      </c>
      <c r="P16" s="42" t="str">
        <f>IF(男子!X20="","",男子!X20)</f>
        <v/>
      </c>
      <c r="T16" s="38"/>
      <c r="U16" s="40" t="str">
        <f>IF(女子!D20="","",女子!D20)</f>
        <v/>
      </c>
      <c r="V16" s="25" t="str">
        <f>IF(女子!M20="","",女子!M20)</f>
        <v/>
      </c>
      <c r="W16" s="25" t="str">
        <f>IF(女子!N20="","",女子!N20)</f>
        <v/>
      </c>
      <c r="X16" s="25" t="str">
        <f>IF(女子!O20="","",女子!O20)</f>
        <v/>
      </c>
      <c r="Y16" s="25" t="str">
        <f>IF(女子!Q20="","",女子!Q20)</f>
        <v/>
      </c>
      <c r="Z16" s="25" t="str">
        <f>IF(女子!R20="","",女子!R20)</f>
        <v/>
      </c>
      <c r="AA16" s="25" t="str">
        <f>IF(女子!S20="","",女子!S20)</f>
        <v/>
      </c>
      <c r="AB16" s="25" t="str">
        <f>IF(女子!T20="","",女子!T20)</f>
        <v/>
      </c>
      <c r="AC16" s="25" t="str">
        <f>IF(女子!U20="","",女子!U20)</f>
        <v/>
      </c>
      <c r="AD16" s="25" t="str">
        <f>IF(女子!V20="","",女子!V20)</f>
        <v/>
      </c>
      <c r="AE16" s="25" t="str">
        <f>IF(女子!W20="","",女子!W20)</f>
        <v/>
      </c>
      <c r="AF16" s="25" t="str">
        <f>IF(女子!X20="","",女子!X20)</f>
        <v/>
      </c>
    </row>
    <row r="17" spans="4:32">
      <c r="D17" s="38"/>
      <c r="E17" s="39" t="str">
        <f>+IF(男子!D21="","",男子!D21)</f>
        <v/>
      </c>
      <c r="F17" s="42" t="str">
        <f>IF(男子!M21="","",男子!M21)</f>
        <v/>
      </c>
      <c r="G17" s="42" t="str">
        <f>IF(男子!N21="","",男子!N21)</f>
        <v/>
      </c>
      <c r="H17" s="42" t="str">
        <f>IF(男子!O21="","",男子!O21)</f>
        <v/>
      </c>
      <c r="I17" s="42" t="str">
        <f>IF(男子!Q21="","",男子!Q21)</f>
        <v/>
      </c>
      <c r="J17" s="42" t="str">
        <f>IF(男子!R21="","",男子!R21)</f>
        <v/>
      </c>
      <c r="K17" s="42" t="str">
        <f>IF(男子!S21="","",男子!S21)</f>
        <v/>
      </c>
      <c r="L17" s="42" t="str">
        <f>IF(男子!T21="","",男子!T21)</f>
        <v/>
      </c>
      <c r="M17" s="42" t="str">
        <f>IF(男子!U21="","",男子!U21)</f>
        <v/>
      </c>
      <c r="N17" s="42" t="str">
        <f>IF(男子!V21="","",男子!V21)</f>
        <v/>
      </c>
      <c r="O17" s="42" t="str">
        <f>IF(男子!W21="","",男子!W21)</f>
        <v/>
      </c>
      <c r="P17" s="42" t="str">
        <f>IF(男子!X21="","",男子!X21)</f>
        <v/>
      </c>
      <c r="T17" s="38"/>
      <c r="U17" s="40" t="str">
        <f>IF(女子!D21="","",女子!D21)</f>
        <v/>
      </c>
      <c r="V17" s="25" t="str">
        <f>IF(女子!M21="","",女子!M21)</f>
        <v/>
      </c>
      <c r="W17" s="25" t="str">
        <f>IF(女子!N21="","",女子!N21)</f>
        <v/>
      </c>
      <c r="X17" s="25" t="str">
        <f>IF(女子!O21="","",女子!O21)</f>
        <v/>
      </c>
      <c r="Y17" s="25" t="str">
        <f>IF(女子!Q21="","",女子!Q21)</f>
        <v/>
      </c>
      <c r="Z17" s="25" t="str">
        <f>IF(女子!R21="","",女子!R21)</f>
        <v/>
      </c>
      <c r="AA17" s="25" t="str">
        <f>IF(女子!S21="","",女子!S21)</f>
        <v/>
      </c>
      <c r="AB17" s="25" t="str">
        <f>IF(女子!T21="","",女子!T21)</f>
        <v/>
      </c>
      <c r="AC17" s="25" t="str">
        <f>IF(女子!U21="","",女子!U21)</f>
        <v/>
      </c>
      <c r="AD17" s="25" t="str">
        <f>IF(女子!V21="","",女子!V21)</f>
        <v/>
      </c>
      <c r="AE17" s="25" t="str">
        <f>IF(女子!W21="","",女子!W21)</f>
        <v/>
      </c>
      <c r="AF17" s="25" t="str">
        <f>IF(女子!X21="","",女子!X21)</f>
        <v/>
      </c>
    </row>
    <row r="18" spans="4:32">
      <c r="D18" s="38"/>
      <c r="E18" s="39" t="str">
        <f>+IF(男子!D22="","",男子!D22)</f>
        <v/>
      </c>
      <c r="F18" s="42" t="str">
        <f>IF(男子!M22="","",男子!M22)</f>
        <v/>
      </c>
      <c r="G18" s="42" t="str">
        <f>IF(男子!N22="","",男子!N22)</f>
        <v/>
      </c>
      <c r="H18" s="42" t="str">
        <f>IF(男子!O22="","",男子!O22)</f>
        <v/>
      </c>
      <c r="I18" s="42" t="str">
        <f>IF(男子!Q22="","",男子!Q22)</f>
        <v/>
      </c>
      <c r="J18" s="42" t="str">
        <f>IF(男子!R22="","",男子!R22)</f>
        <v/>
      </c>
      <c r="K18" s="42" t="str">
        <f>IF(男子!S22="","",男子!S22)</f>
        <v/>
      </c>
      <c r="L18" s="42" t="str">
        <f>IF(男子!T22="","",男子!T22)</f>
        <v/>
      </c>
      <c r="M18" s="42" t="str">
        <f>IF(男子!U22="","",男子!U22)</f>
        <v/>
      </c>
      <c r="N18" s="42" t="str">
        <f>IF(男子!V22="","",男子!V22)</f>
        <v/>
      </c>
      <c r="O18" s="42" t="str">
        <f>IF(男子!W22="","",男子!W22)</f>
        <v/>
      </c>
      <c r="P18" s="42" t="str">
        <f>IF(男子!X22="","",男子!X22)</f>
        <v/>
      </c>
      <c r="T18" s="38"/>
      <c r="U18" s="40" t="str">
        <f>IF(女子!D22="","",女子!D22)</f>
        <v/>
      </c>
      <c r="V18" s="25" t="str">
        <f>IF(女子!M22="","",女子!M22)</f>
        <v/>
      </c>
      <c r="W18" s="25" t="str">
        <f>IF(女子!N22="","",女子!N22)</f>
        <v/>
      </c>
      <c r="X18" s="25" t="str">
        <f>IF(女子!O22="","",女子!O22)</f>
        <v/>
      </c>
      <c r="Y18" s="25" t="str">
        <f>IF(女子!Q22="","",女子!Q22)</f>
        <v/>
      </c>
      <c r="Z18" s="25" t="str">
        <f>IF(女子!R22="","",女子!R22)</f>
        <v/>
      </c>
      <c r="AA18" s="25" t="str">
        <f>IF(女子!S22="","",女子!S22)</f>
        <v/>
      </c>
      <c r="AB18" s="25" t="str">
        <f>IF(女子!T22="","",女子!T22)</f>
        <v/>
      </c>
      <c r="AC18" s="25" t="str">
        <f>IF(女子!U22="","",女子!U22)</f>
        <v/>
      </c>
      <c r="AD18" s="25" t="str">
        <f>IF(女子!V22="","",女子!V22)</f>
        <v/>
      </c>
      <c r="AE18" s="25" t="str">
        <f>IF(女子!W22="","",女子!W22)</f>
        <v/>
      </c>
      <c r="AF18" s="25" t="str">
        <f>IF(女子!X22="","",女子!X22)</f>
        <v/>
      </c>
    </row>
    <row r="19" spans="4:32">
      <c r="D19" s="38"/>
      <c r="E19" s="39" t="str">
        <f>+IF(男子!D23="","",男子!D23)</f>
        <v/>
      </c>
      <c r="F19" s="42" t="str">
        <f>IF(男子!M23="","",男子!M23)</f>
        <v/>
      </c>
      <c r="G19" s="42" t="str">
        <f>IF(男子!N23="","",男子!N23)</f>
        <v/>
      </c>
      <c r="H19" s="42" t="str">
        <f>IF(男子!O23="","",男子!O23)</f>
        <v/>
      </c>
      <c r="I19" s="42" t="str">
        <f>IF(男子!Q23="","",男子!Q23)</f>
        <v/>
      </c>
      <c r="J19" s="42" t="str">
        <f>IF(男子!R23="","",男子!R23)</f>
        <v/>
      </c>
      <c r="K19" s="42" t="str">
        <f>IF(男子!S23="","",男子!S23)</f>
        <v/>
      </c>
      <c r="L19" s="42" t="str">
        <f>IF(男子!T23="","",男子!T23)</f>
        <v/>
      </c>
      <c r="M19" s="42" t="str">
        <f>IF(男子!U23="","",男子!U23)</f>
        <v/>
      </c>
      <c r="N19" s="42" t="str">
        <f>IF(男子!V23="","",男子!V23)</f>
        <v/>
      </c>
      <c r="O19" s="42" t="str">
        <f>IF(男子!W23="","",男子!W23)</f>
        <v/>
      </c>
      <c r="P19" s="42" t="str">
        <f>IF(男子!X23="","",男子!X23)</f>
        <v/>
      </c>
      <c r="T19" s="38"/>
      <c r="U19" s="40" t="str">
        <f>IF(女子!D23="","",女子!D23)</f>
        <v/>
      </c>
      <c r="V19" s="25" t="str">
        <f>IF(女子!M23="","",女子!M23)</f>
        <v/>
      </c>
      <c r="W19" s="25" t="str">
        <f>IF(女子!N23="","",女子!N23)</f>
        <v/>
      </c>
      <c r="X19" s="25" t="str">
        <f>IF(女子!O23="","",女子!O23)</f>
        <v/>
      </c>
      <c r="Y19" s="25" t="str">
        <f>IF(女子!Q23="","",女子!Q23)</f>
        <v/>
      </c>
      <c r="Z19" s="25" t="str">
        <f>IF(女子!R23="","",女子!R23)</f>
        <v/>
      </c>
      <c r="AA19" s="25" t="str">
        <f>IF(女子!S23="","",女子!S23)</f>
        <v/>
      </c>
      <c r="AB19" s="25" t="str">
        <f>IF(女子!T23="","",女子!T23)</f>
        <v/>
      </c>
      <c r="AC19" s="25" t="str">
        <f>IF(女子!U23="","",女子!U23)</f>
        <v/>
      </c>
      <c r="AD19" s="25" t="str">
        <f>IF(女子!V23="","",女子!V23)</f>
        <v/>
      </c>
      <c r="AE19" s="25" t="str">
        <f>IF(女子!W23="","",女子!W23)</f>
        <v/>
      </c>
      <c r="AF19" s="25" t="str">
        <f>IF(女子!X23="","",女子!X23)</f>
        <v/>
      </c>
    </row>
    <row r="20" spans="4:32">
      <c r="D20" s="38"/>
      <c r="E20" s="39" t="str">
        <f>+IF(男子!D24="","",男子!D24)</f>
        <v/>
      </c>
      <c r="F20" s="42" t="str">
        <f>IF(男子!M24="","",男子!M24)</f>
        <v/>
      </c>
      <c r="G20" s="42" t="str">
        <f>IF(男子!N24="","",男子!N24)</f>
        <v/>
      </c>
      <c r="H20" s="42" t="str">
        <f>IF(男子!O24="","",男子!O24)</f>
        <v/>
      </c>
      <c r="I20" s="42" t="str">
        <f>IF(男子!Q24="","",男子!Q24)</f>
        <v/>
      </c>
      <c r="J20" s="42" t="str">
        <f>IF(男子!R24="","",男子!R24)</f>
        <v/>
      </c>
      <c r="K20" s="42" t="str">
        <f>IF(男子!S24="","",男子!S24)</f>
        <v/>
      </c>
      <c r="L20" s="42" t="str">
        <f>IF(男子!T24="","",男子!T24)</f>
        <v/>
      </c>
      <c r="M20" s="42" t="str">
        <f>IF(男子!U24="","",男子!U24)</f>
        <v/>
      </c>
      <c r="N20" s="42" t="str">
        <f>IF(男子!V24="","",男子!V24)</f>
        <v/>
      </c>
      <c r="O20" s="42" t="str">
        <f>IF(男子!W24="","",男子!W24)</f>
        <v/>
      </c>
      <c r="P20" s="42" t="str">
        <f>IF(男子!X24="","",男子!X24)</f>
        <v/>
      </c>
    </row>
    <row r="21" spans="4:32">
      <c r="D21" s="38"/>
      <c r="E21" s="39" t="str">
        <f>+IF(男子!D25="","",男子!D25)</f>
        <v/>
      </c>
      <c r="F21" s="42" t="str">
        <f>IF(男子!M25="","",男子!M25)</f>
        <v/>
      </c>
      <c r="G21" s="42" t="str">
        <f>IF(男子!N25="","",男子!N25)</f>
        <v/>
      </c>
      <c r="H21" s="42" t="str">
        <f>IF(男子!O25="","",男子!O25)</f>
        <v/>
      </c>
      <c r="I21" s="42" t="str">
        <f>IF(男子!Q25="","",男子!Q25)</f>
        <v/>
      </c>
      <c r="J21" s="42" t="str">
        <f>IF(男子!R25="","",男子!R25)</f>
        <v/>
      </c>
      <c r="K21" s="42" t="str">
        <f>IF(男子!S25="","",男子!S25)</f>
        <v/>
      </c>
      <c r="L21" s="42" t="str">
        <f>IF(男子!T25="","",男子!T25)</f>
        <v/>
      </c>
      <c r="M21" s="42" t="str">
        <f>IF(男子!U25="","",男子!U25)</f>
        <v/>
      </c>
      <c r="N21" s="42" t="str">
        <f>IF(男子!V25="","",男子!V25)</f>
        <v/>
      </c>
      <c r="O21" s="42" t="str">
        <f>IF(男子!W25="","",男子!W25)</f>
        <v/>
      </c>
      <c r="P21" s="42" t="str">
        <f>IF(男子!X25="","",男子!X25)</f>
        <v/>
      </c>
    </row>
    <row r="22" spans="4:32">
      <c r="D22" s="38"/>
      <c r="E22" s="39" t="str">
        <f>+IF(男子!D26="","",男子!D26)</f>
        <v/>
      </c>
      <c r="F22" s="42" t="str">
        <f>IF(男子!M26="","",男子!M26)</f>
        <v/>
      </c>
      <c r="G22" s="42" t="str">
        <f>IF(男子!N26="","",男子!N26)</f>
        <v/>
      </c>
      <c r="H22" s="42" t="str">
        <f>IF(男子!O26="","",男子!O26)</f>
        <v/>
      </c>
      <c r="I22" s="42" t="str">
        <f>IF(男子!Q26="","",男子!Q26)</f>
        <v/>
      </c>
      <c r="J22" s="42" t="str">
        <f>IF(男子!R26="","",男子!R26)</f>
        <v/>
      </c>
      <c r="K22" s="42" t="str">
        <f>IF(男子!S26="","",男子!S26)</f>
        <v/>
      </c>
      <c r="L22" s="42" t="str">
        <f>IF(男子!T26="","",男子!T26)</f>
        <v/>
      </c>
      <c r="M22" s="42" t="str">
        <f>IF(男子!U26="","",男子!U26)</f>
        <v/>
      </c>
      <c r="N22" s="42" t="str">
        <f>IF(男子!V26="","",男子!V26)</f>
        <v/>
      </c>
      <c r="O22" s="42" t="str">
        <f>IF(男子!W26="","",男子!W26)</f>
        <v/>
      </c>
      <c r="P22" s="42" t="str">
        <f>IF(男子!X26="","",男子!X26)</f>
        <v/>
      </c>
    </row>
  </sheetData>
  <sheetProtection sheet="1" objects="1" scenarios="1"/>
  <mergeCells count="18">
    <mergeCell ref="Y1:AF1"/>
    <mergeCell ref="G1:G2"/>
    <mergeCell ref="H1:H2"/>
    <mergeCell ref="I1:P1"/>
    <mergeCell ref="Q1:Q2"/>
    <mergeCell ref="R1:R2"/>
    <mergeCell ref="S1:S2"/>
    <mergeCell ref="T1:T2"/>
    <mergeCell ref="U1:U2"/>
    <mergeCell ref="V1:V2"/>
    <mergeCell ref="W1:W2"/>
    <mergeCell ref="X1:X2"/>
    <mergeCell ref="F1:F2"/>
    <mergeCell ref="A1:A2"/>
    <mergeCell ref="B1:B2"/>
    <mergeCell ref="C1:C2"/>
    <mergeCell ref="D1:D2"/>
    <mergeCell ref="E1:E2"/>
  </mergeCells>
  <phoneticPr fontId="19"/>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157255200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記入の仕方</vt:lpstr>
      <vt:lpstr>事前調査</vt:lpstr>
      <vt:lpstr>送金について</vt:lpstr>
      <vt:lpstr>男子</vt:lpstr>
      <vt:lpstr>女子</vt:lpstr>
      <vt:lpstr>入力不要１</vt:lpstr>
      <vt:lpstr>入力不要２(男)</vt:lpstr>
      <vt:lpstr>入力不要３(女)</vt:lpstr>
      <vt:lpstr>入力不要４(名簿)</vt:lpstr>
      <vt:lpstr>入力不要5(団体短冊)</vt:lpstr>
      <vt:lpstr>記入の仕方!Print_Area</vt:lpstr>
      <vt:lpstr>女子!Print_Area</vt:lpstr>
      <vt:lpstr>男子!Print_Area</vt:lpstr>
      <vt:lpstr>'入力不要5(団体短冊)'!Print_Area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Yamauchi Kohei</dc:creator>
  <cp:lastModifiedBy>一真 谷口</cp:lastModifiedBy>
  <cp:revision/>
  <cp:lastPrinted>2025-06-02T15:56:15Z</cp:lastPrinted>
  <dcterms:created xsi:type="dcterms:W3CDTF">2006-06-13T03:14:36Z</dcterms:created>
  <dcterms:modified xsi:type="dcterms:W3CDTF">2026-06-04T12:56:23Z</dcterms:modified>
</cp:coreProperties>
</file>